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Header" sheetId="1" r:id="rId1"/>
    <sheet name="1082 census" sheetId="2" r:id="rId2"/>
    <sheet name="1082 sample data" sheetId="3" r:id="rId3"/>
    <sheet name="1083 census" sheetId="4" r:id="rId4"/>
    <sheet name="1083 sample data" sheetId="5" r:id="rId5"/>
    <sheet name="1088 census" sheetId="6" r:id="rId6"/>
    <sheet name="1088 sample data" sheetId="7" r:id="rId7"/>
  </sheets>
  <definedNames/>
  <calcPr fullCalcOnLoad="1"/>
</workbook>
</file>

<file path=xl/comments3.xml><?xml version="1.0" encoding="utf-8"?>
<comments xmlns="http://schemas.openxmlformats.org/spreadsheetml/2006/main">
  <authors>
    <author>Hayward</author>
  </authors>
  <commentList>
    <comment ref="W9" authorId="0">
      <text>
        <r>
          <rPr>
            <b/>
            <sz val="8"/>
            <rFont val="Tahoma"/>
            <family val="0"/>
          </rPr>
          <t>Hayward:</t>
        </r>
        <r>
          <rPr>
            <sz val="8"/>
            <rFont val="Tahoma"/>
            <family val="0"/>
          </rPr>
          <t xml:space="preserve">
?? No label on the beaker</t>
        </r>
      </text>
    </comment>
  </commentList>
</comments>
</file>

<file path=xl/sharedStrings.xml><?xml version="1.0" encoding="utf-8"?>
<sst xmlns="http://schemas.openxmlformats.org/spreadsheetml/2006/main" count="767" uniqueCount="376">
  <si>
    <t>PLEISTOCENE EXTINCTIONS OF DEEP-SEA BENTHIC FORAMINIFERA - THE SOUTH ATLANTIC RECORD</t>
  </si>
  <si>
    <t>ODP Site 1082 Census Data (all &gt;150 um)</t>
  </si>
  <si>
    <t>1082A-6H-5</t>
  </si>
  <si>
    <t>1082A-7H-2</t>
  </si>
  <si>
    <t>1082A-7H-4</t>
  </si>
  <si>
    <t>1082A-7H-6</t>
  </si>
  <si>
    <t>1082A-7H-CC</t>
  </si>
  <si>
    <t>1082A-8H-4</t>
  </si>
  <si>
    <t>1082A-8H-5</t>
  </si>
  <si>
    <t>1082B-8H-CC</t>
  </si>
  <si>
    <t>1082A-8H-CC</t>
  </si>
  <si>
    <t>1082A-9H-1</t>
  </si>
  <si>
    <t>1082A-9H-4</t>
  </si>
  <si>
    <t>1082B-9H-CC</t>
  </si>
  <si>
    <t>1082A-9H-CC</t>
  </si>
  <si>
    <t>1082A-10H-4</t>
  </si>
  <si>
    <t>1082B-10H-CC</t>
  </si>
  <si>
    <t>1082A-10H-8</t>
  </si>
  <si>
    <t>1082A-10H-CC</t>
  </si>
  <si>
    <t>1082A-11H-1</t>
  </si>
  <si>
    <t>1082A-11H-2</t>
  </si>
  <si>
    <t>1082B-11H-CC</t>
  </si>
  <si>
    <t>1082A-11H-6</t>
  </si>
  <si>
    <t>1082A-11H-CC</t>
  </si>
  <si>
    <t>1082A-12H-4</t>
  </si>
  <si>
    <t>1082B-12H-CC</t>
  </si>
  <si>
    <t>1082A-12H-CC</t>
  </si>
  <si>
    <t>1082B-13H-CC</t>
  </si>
  <si>
    <t>1082A-13H-CC</t>
  </si>
  <si>
    <t>1082A-14H-2</t>
  </si>
  <si>
    <t>1082B-14H-CC</t>
  </si>
  <si>
    <t>1082A-14H-CC</t>
  </si>
  <si>
    <t>1082A-16X-3</t>
  </si>
  <si>
    <t>1082A-17X-CC</t>
  </si>
  <si>
    <t>1082A-18X-CC</t>
  </si>
  <si>
    <t>1082A-20X-4</t>
  </si>
  <si>
    <t>1082A-22X-CC</t>
  </si>
  <si>
    <t>1082A-24X-3</t>
  </si>
  <si>
    <t>1082A-26X-CC</t>
  </si>
  <si>
    <t>1082A-30X-CC</t>
  </si>
  <si>
    <t>1082A-34X-CC</t>
  </si>
  <si>
    <t>1082A-41X-CC</t>
  </si>
  <si>
    <t>TOTAL</t>
  </si>
  <si>
    <t>cm</t>
  </si>
  <si>
    <t>118-120</t>
  </si>
  <si>
    <t>80-82</t>
  </si>
  <si>
    <t>20-22</t>
  </si>
  <si>
    <t>50-52</t>
  </si>
  <si>
    <t>0-6</t>
  </si>
  <si>
    <t>18-20</t>
  </si>
  <si>
    <t>119-121</t>
  </si>
  <si>
    <t>77-79</t>
  </si>
  <si>
    <t>100-102</t>
  </si>
  <si>
    <t>30-32</t>
  </si>
  <si>
    <t>140-142</t>
  </si>
  <si>
    <t>78-80</t>
  </si>
  <si>
    <t>40-42</t>
  </si>
  <si>
    <t>94-100</t>
  </si>
  <si>
    <t>39-45</t>
  </si>
  <si>
    <t>118-124</t>
  </si>
  <si>
    <t>5--7</t>
  </si>
  <si>
    <t>33-35</t>
  </si>
  <si>
    <t>22-24</t>
  </si>
  <si>
    <t>mbsf</t>
  </si>
  <si>
    <t>c.64</t>
  </si>
  <si>
    <t>c.70</t>
  </si>
  <si>
    <t>c.74</t>
  </si>
  <si>
    <t>c.79.5</t>
  </si>
  <si>
    <t>c.83.5</t>
  </si>
  <si>
    <t>c.89</t>
  </si>
  <si>
    <t>?</t>
  </si>
  <si>
    <t>c.93</t>
  </si>
  <si>
    <t>c.98.5</t>
  </si>
  <si>
    <t>c.102.5</t>
  </si>
  <si>
    <t>c.108</t>
  </si>
  <si>
    <t>c.112</t>
  </si>
  <si>
    <t>c.117.5</t>
  </si>
  <si>
    <t>c.121.5</t>
  </si>
  <si>
    <t>c.127</t>
  </si>
  <si>
    <t>c.128.5</t>
  </si>
  <si>
    <t>c.143</t>
  </si>
  <si>
    <r>
      <t xml:space="preserve">mcd (Jahn </t>
    </r>
    <r>
      <rPr>
        <i/>
        <sz val="8"/>
        <rFont val="Arial"/>
        <family val="2"/>
      </rPr>
      <t xml:space="preserve">et al. </t>
    </r>
    <r>
      <rPr>
        <sz val="8"/>
        <rFont val="Arial"/>
        <family val="2"/>
      </rPr>
      <t>2003)</t>
    </r>
  </si>
  <si>
    <t>Age (Jahn et al. 2003)</t>
  </si>
  <si>
    <t>Sed. weight (g)</t>
  </si>
  <si>
    <t>Sand weight(g)</t>
  </si>
  <si>
    <t xml:space="preserve">%Sand </t>
  </si>
  <si>
    <t>EXTINCTION GROUP</t>
  </si>
  <si>
    <t>Awhea tetragona</t>
  </si>
  <si>
    <t>Awhea tosta</t>
  </si>
  <si>
    <t>Chrysalogonium asperulum</t>
  </si>
  <si>
    <t>Chrysalogonium calomorphum</t>
  </si>
  <si>
    <t>Chrysalogonium crassitesta</t>
  </si>
  <si>
    <t>Chrysalogonium gomphiformis</t>
  </si>
  <si>
    <t>Chrysalogonium intertenuatum</t>
  </si>
  <si>
    <t>Chrysalogonium stimuleum</t>
  </si>
  <si>
    <t>Cribronodosaria sp A</t>
  </si>
  <si>
    <t>Glandulonodosaria aff. havanensis</t>
  </si>
  <si>
    <t>Glandulonodosaria ambigua</t>
  </si>
  <si>
    <t>Glandulonodosaria glandigena</t>
  </si>
  <si>
    <t>Glandulonodosaria trincherasensis</t>
  </si>
  <si>
    <t>Neugeborina longiscata</t>
  </si>
  <si>
    <t>Neugeborina ovicula</t>
  </si>
  <si>
    <t>Nodosaria weaveri</t>
  </si>
  <si>
    <t>Orthomorphina jedlitschkai</t>
  </si>
  <si>
    <t>Orthomorphina laevis</t>
  </si>
  <si>
    <t>Orthomorphina perversa</t>
  </si>
  <si>
    <t>Parafrondicularia antonina</t>
  </si>
  <si>
    <t>Proxifrons badenensis</t>
  </si>
  <si>
    <t>Proxifrons basispinata</t>
  </si>
  <si>
    <t>Proxifrons compressa</t>
  </si>
  <si>
    <t>Proxifrons silvestriana</t>
  </si>
  <si>
    <t>Siphonodosaria cf. bradyi</t>
  </si>
  <si>
    <t>Siphonodosaria lepidula</t>
  </si>
  <si>
    <t>Siphonodosaria pomuligera</t>
  </si>
  <si>
    <t>Siphonodosaria recta</t>
  </si>
  <si>
    <t>Siphonodosaria sagrinensis</t>
  </si>
  <si>
    <t>Siphonodosaria spinea</t>
  </si>
  <si>
    <t>Siphonodosaria tauricornis</t>
  </si>
  <si>
    <t>Stilostomella conica</t>
  </si>
  <si>
    <t>Stilostomella fistuca</t>
  </si>
  <si>
    <t>Myllostomella advena</t>
  </si>
  <si>
    <t>Myllostomella costai</t>
  </si>
  <si>
    <t>Myllostomella matanzana</t>
  </si>
  <si>
    <t>Strictocostella? retrorsa</t>
  </si>
  <si>
    <t>Strictocostella? spinosa</t>
  </si>
  <si>
    <t>Ellipsoidina abbreviata</t>
  </si>
  <si>
    <t>Nodosarella multicostata</t>
  </si>
  <si>
    <t>Pleurostomella acuminata</t>
  </si>
  <si>
    <t>No of Ext Gp species</t>
  </si>
  <si>
    <t>SURVIVOR GROUP</t>
  </si>
  <si>
    <t>Dentalina baggi</t>
  </si>
  <si>
    <t>Dentalina flintii</t>
  </si>
  <si>
    <t>Dentalina filiformis</t>
  </si>
  <si>
    <t>Dentalina mutabilis</t>
  </si>
  <si>
    <t>Glandulina laevigata</t>
  </si>
  <si>
    <t>Glandulonodosaria ittai</t>
  </si>
  <si>
    <t>Grigelis orectus</t>
  </si>
  <si>
    <t>Laevidentalina advena</t>
  </si>
  <si>
    <t>Laevidentalina frobisherensis</t>
  </si>
  <si>
    <t>Laevidentalina guttifera</t>
  </si>
  <si>
    <t>Laevidentalina intorta</t>
  </si>
  <si>
    <t>Laevidentalina neugeboreni</t>
  </si>
  <si>
    <r>
      <t xml:space="preserve">Laevidentalina </t>
    </r>
    <r>
      <rPr>
        <sz val="8"/>
        <rFont val="Arial"/>
        <family val="2"/>
      </rPr>
      <t>sp. A</t>
    </r>
  </si>
  <si>
    <t>Laevidentalina vagina</t>
  </si>
  <si>
    <t>Marginulina obesa</t>
  </si>
  <si>
    <t>Martinotiella variabilis</t>
  </si>
  <si>
    <t>Nodosaria hochstetteri</t>
  </si>
  <si>
    <t>Proxifrons advena</t>
  </si>
  <si>
    <t>Pseudonodosaria brevis</t>
  </si>
  <si>
    <t>Vaginulina</t>
  </si>
  <si>
    <t>Vaginulinopsis albatrossi</t>
  </si>
  <si>
    <t>Surv Gp No of species</t>
  </si>
  <si>
    <t>LOW-OXYGEN TOLERANT GROUP</t>
  </si>
  <si>
    <t>Bolivina/Fursenkoina</t>
  </si>
  <si>
    <t>Bulimina spp.</t>
  </si>
  <si>
    <t>Globobulimina affinis</t>
  </si>
  <si>
    <t>Praeglobobulimina spinscens</t>
  </si>
  <si>
    <t>Chilostomella oolina/ovoidea</t>
  </si>
  <si>
    <t>Uvigerina proboscidea</t>
  </si>
  <si>
    <t>Uvigerina spp.</t>
  </si>
  <si>
    <t>ODP Site 1082  (all &gt;150 um)</t>
  </si>
  <si>
    <t>Age (Jahn et al. 2003) ka</t>
  </si>
  <si>
    <r>
      <t xml:space="preserve">O18 (Jahn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 2003) G. inflata</t>
    </r>
  </si>
  <si>
    <r>
      <t xml:space="preserve">C13 (Jahn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2003) G. inflata</t>
    </r>
  </si>
  <si>
    <t>SR cm/kyr</t>
  </si>
  <si>
    <t>Planktic Foraminifera Fragmentation Index</t>
  </si>
  <si>
    <t>% Planktic Foraminifera</t>
  </si>
  <si>
    <t>Gypsum abundance/sample (No Xtals)</t>
  </si>
  <si>
    <t>Gypsum xtals/gsed.</t>
  </si>
  <si>
    <t>Ext Gp no of species</t>
  </si>
  <si>
    <t>Ext Gp specimens/g sediment</t>
  </si>
  <si>
    <t>Surv Gp specimens/g sediment</t>
  </si>
  <si>
    <t>1083D-5H-CC</t>
  </si>
  <si>
    <t>1083D-6H-5</t>
  </si>
  <si>
    <t>1083D-7H-2</t>
  </si>
  <si>
    <t>1083D-7H-5</t>
  </si>
  <si>
    <t>1083B-7H-CC</t>
  </si>
  <si>
    <t>1083D-8H-2</t>
  </si>
  <si>
    <t>1083D-8H-5</t>
  </si>
  <si>
    <t>1083D-8H-CC</t>
  </si>
  <si>
    <t>1083D-9H-2</t>
  </si>
  <si>
    <t>1083B-8H-CC</t>
  </si>
  <si>
    <t>1083D-9H-4</t>
  </si>
  <si>
    <t>1083D-9H-5</t>
  </si>
  <si>
    <t>1083D-9H-CC</t>
  </si>
  <si>
    <t>1083D-10H-2</t>
  </si>
  <si>
    <t>1083D-10H-5</t>
  </si>
  <si>
    <t>1083D-10H-CC</t>
  </si>
  <si>
    <t>1083B-10H-CC</t>
  </si>
  <si>
    <t>1083D-11H-CC</t>
  </si>
  <si>
    <t>1083B-11H-CC</t>
  </si>
  <si>
    <t>1083B-12H-CC</t>
  </si>
  <si>
    <t>1083B-13H-CC</t>
  </si>
  <si>
    <t>1083B-15H-6</t>
  </si>
  <si>
    <t>1083B-17H-4</t>
  </si>
  <si>
    <t>1083B-19H-CC</t>
  </si>
  <si>
    <t>1083B-21H-3</t>
  </si>
  <si>
    <t>0-2</t>
  </si>
  <si>
    <t>27-33</t>
  </si>
  <si>
    <t>77-83</t>
  </si>
  <si>
    <t>22-28</t>
  </si>
  <si>
    <t>mcd</t>
  </si>
  <si>
    <t>ka (from Berger et al. 2002)</t>
  </si>
  <si>
    <t>Sed weight</t>
  </si>
  <si>
    <t>Sand weight</t>
  </si>
  <si>
    <t>Sand %</t>
  </si>
  <si>
    <t>Extinction Group</t>
  </si>
  <si>
    <t>Chrysalogonium equisetiformis</t>
  </si>
  <si>
    <t>Orthomorphina multicosta</t>
  </si>
  <si>
    <t xml:space="preserve">Proxifrons silvestriana </t>
  </si>
  <si>
    <t xml:space="preserve">Proxifrons inaequalis </t>
  </si>
  <si>
    <t>Proxifrons miocenica</t>
  </si>
  <si>
    <t>Ellipsoglandulina labiata</t>
  </si>
  <si>
    <t>Ellipsopleurostomella rostrata</t>
  </si>
  <si>
    <t>Ellipsopleurostomella russitanoi</t>
  </si>
  <si>
    <t>Pleurostomella brevis</t>
  </si>
  <si>
    <t>Pleurostomella cubensis</t>
  </si>
  <si>
    <t>Siphonodosaria insecta</t>
  </si>
  <si>
    <t>Stilostomella parexlis</t>
  </si>
  <si>
    <t>EG no of specimens</t>
  </si>
  <si>
    <t>EG species</t>
  </si>
  <si>
    <t>Laevidentalina bradyensis (curved)</t>
  </si>
  <si>
    <t>Laevidentalina farcimen?</t>
  </si>
  <si>
    <t>Laevidentalina simplex</t>
  </si>
  <si>
    <t>Laevidentalina soluta</t>
  </si>
  <si>
    <t>Laevidentalina sp of L&amp;T(1994)</t>
  </si>
  <si>
    <t>Marginulina glabla (see L&amp;T, 1994)</t>
  </si>
  <si>
    <t>Marginulina subcrassa Sch.</t>
  </si>
  <si>
    <t>Pseudonodosaria glandiliniformis</t>
  </si>
  <si>
    <t>Vaginulina sp B</t>
  </si>
  <si>
    <t>Vaginulina sp A</t>
  </si>
  <si>
    <t>Bolivina spp.</t>
  </si>
  <si>
    <t>Bulimina spp.(B.margi.,aculeata,truncana)</t>
  </si>
  <si>
    <t>Globobulimina spp.</t>
  </si>
  <si>
    <t>Uvigerina spp.(costate, hispid forms)</t>
  </si>
  <si>
    <t>Low O tolerant specimens</t>
  </si>
  <si>
    <t>Core, section</t>
  </si>
  <si>
    <t>Depth mcd</t>
  </si>
  <si>
    <t>Age ka (from Berger et al. 2002)</t>
  </si>
  <si>
    <t>SedRate (cm/kyr)</t>
  </si>
  <si>
    <t>Reflectance (from Initial Report)</t>
  </si>
  <si>
    <t>Magnetic Susceptibility (from Initial report)</t>
  </si>
  <si>
    <t>Ext. Gp no of specimens/g sed</t>
  </si>
  <si>
    <t>Ext. Gp no of species</t>
  </si>
  <si>
    <t>Surv Gp no of specimens/g sed</t>
  </si>
  <si>
    <t>Surv. Gp no of species</t>
  </si>
  <si>
    <t>Low-O Tolerant Gp specimens/g sed</t>
  </si>
  <si>
    <t>1088B</t>
  </si>
  <si>
    <t>1088B-1H-CC</t>
  </si>
  <si>
    <t>1088B-2H-1W</t>
  </si>
  <si>
    <t>1088B-2H-2W</t>
  </si>
  <si>
    <t>1088B-2H-3W</t>
  </si>
  <si>
    <t>1088B-2H-4W</t>
  </si>
  <si>
    <t>1088B-2H-5W</t>
  </si>
  <si>
    <t>1088B-2H-6W</t>
  </si>
  <si>
    <t>1088B-2H-CC</t>
  </si>
  <si>
    <t>1088B-3H-1</t>
  </si>
  <si>
    <t>1088B-3H-2</t>
  </si>
  <si>
    <t>1088B-3H-3</t>
  </si>
  <si>
    <t>1088B-3H-4</t>
  </si>
  <si>
    <t>1088B-3H-5</t>
  </si>
  <si>
    <t>1088B-3H-6</t>
  </si>
  <si>
    <t>1088B-3H-CC</t>
  </si>
  <si>
    <t>1088B-4H-2</t>
  </si>
  <si>
    <t>1088B-4H-5</t>
  </si>
  <si>
    <t>5-7</t>
  </si>
  <si>
    <t>74.5-76.5</t>
  </si>
  <si>
    <t>114-116</t>
  </si>
  <si>
    <t>134-136</t>
  </si>
  <si>
    <t>4.5-6.5</t>
  </si>
  <si>
    <t>44-46</t>
  </si>
  <si>
    <t>84-86</t>
  </si>
  <si>
    <t>105-107</t>
  </si>
  <si>
    <t>124-126</t>
  </si>
  <si>
    <t>130-132</t>
  </si>
  <si>
    <t>24.5-26.5</t>
  </si>
  <si>
    <t>59-61</t>
  </si>
  <si>
    <t>74-76</t>
  </si>
  <si>
    <t>94-96</t>
  </si>
  <si>
    <t>10-12</t>
  </si>
  <si>
    <t>54-56</t>
  </si>
  <si>
    <t>25-27</t>
  </si>
  <si>
    <t>104-106</t>
  </si>
  <si>
    <t>129.5-131.5</t>
  </si>
  <si>
    <t>4-6</t>
  </si>
  <si>
    <t>29.5-31.5</t>
  </si>
  <si>
    <t>4-10</t>
  </si>
  <si>
    <t>112-113.5</t>
  </si>
  <si>
    <t>131.5-133.5</t>
  </si>
  <si>
    <t>142-144</t>
  </si>
  <si>
    <t>101-103</t>
  </si>
  <si>
    <t>52-54</t>
  </si>
  <si>
    <t>3--5</t>
  </si>
  <si>
    <t>48-49.5</t>
  </si>
  <si>
    <t>49-51</t>
  </si>
  <si>
    <r>
      <t xml:space="preserve">Ma (Hodell </t>
    </r>
    <r>
      <rPr>
        <i/>
        <sz val="8"/>
        <rFont val="Arial"/>
        <family val="2"/>
      </rPr>
      <t>at al</t>
    </r>
    <r>
      <rPr>
        <sz val="8"/>
        <rFont val="Arial"/>
        <family val="2"/>
      </rPr>
      <t>. 2003)</t>
    </r>
  </si>
  <si>
    <r>
      <t xml:space="preserve">O18 (Hodell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2003) </t>
    </r>
    <r>
      <rPr>
        <i/>
        <sz val="8"/>
        <rFont val="Arial"/>
        <family val="2"/>
      </rPr>
      <t>Cibicidoides</t>
    </r>
    <r>
      <rPr>
        <sz val="8"/>
        <rFont val="Arial"/>
        <family val="2"/>
      </rPr>
      <t xml:space="preserve"> </t>
    </r>
  </si>
  <si>
    <r>
      <t xml:space="preserve">C13 (Hodell </t>
    </r>
    <r>
      <rPr>
        <i/>
        <sz val="8"/>
        <rFont val="Arial"/>
        <family val="2"/>
      </rPr>
      <t xml:space="preserve">et al. </t>
    </r>
    <r>
      <rPr>
        <sz val="8"/>
        <rFont val="Arial"/>
        <family val="2"/>
      </rPr>
      <t xml:space="preserve">2003) </t>
    </r>
    <r>
      <rPr>
        <i/>
        <sz val="8"/>
        <rFont val="Arial"/>
        <family val="2"/>
      </rPr>
      <t>Cibicidoides</t>
    </r>
  </si>
  <si>
    <t>Sand weight (g)</t>
  </si>
  <si>
    <r>
      <t xml:space="preserve">%CaCO3 (Hodell </t>
    </r>
    <r>
      <rPr>
        <i/>
        <sz val="8"/>
        <rFont val="Arial"/>
        <family val="2"/>
      </rPr>
      <t xml:space="preserve">et al. </t>
    </r>
    <r>
      <rPr>
        <sz val="8"/>
        <rFont val="Arial"/>
        <family val="2"/>
      </rPr>
      <t>2003)</t>
    </r>
  </si>
  <si>
    <t>Sed Rate cm/kyr</t>
  </si>
  <si>
    <t>Planktic foraminiferal Fragmentation Index</t>
  </si>
  <si>
    <t>Ice-rafted debris(IRD)/sample</t>
  </si>
  <si>
    <t>IRD/g sed.</t>
  </si>
  <si>
    <t>IRD/cm2/kyr</t>
  </si>
  <si>
    <t>Ext. Gp specimens/g sed</t>
  </si>
  <si>
    <t>Surv. Gp specimens/g sed</t>
  </si>
  <si>
    <t>Radiolaria specimens/g sed</t>
  </si>
  <si>
    <t>Ostracods/ g sed</t>
  </si>
  <si>
    <t>Amplectoproductina carnatolintra</t>
  </si>
  <si>
    <t>Ellipsoidina ellipsoides</t>
  </si>
  <si>
    <t>Ellipsopleurostomella rimosa</t>
  </si>
  <si>
    <t>Ellipsopolymorphina schlichti</t>
  </si>
  <si>
    <t>Nodosarella pacifica</t>
  </si>
  <si>
    <t>Pleurostomella acuta</t>
  </si>
  <si>
    <t>Pleurostomella alazanensis</t>
  </si>
  <si>
    <t>Pleurostomella alternans</t>
  </si>
  <si>
    <t>Pleurostomella lata</t>
  </si>
  <si>
    <t>Pleurostomella cf. nitida</t>
  </si>
  <si>
    <t>Pleurostomella obtusa</t>
  </si>
  <si>
    <t>Pleurostomella pleurostomella</t>
  </si>
  <si>
    <t>Pleurostomella sapperi</t>
  </si>
  <si>
    <t>Myllostomella costai n.f.</t>
  </si>
  <si>
    <t>Siphonodosaria hispidula</t>
  </si>
  <si>
    <t>Siphonodosaria paucistriata</t>
  </si>
  <si>
    <t>Siphonodosaria spinata</t>
  </si>
  <si>
    <t>Stilostomella parexilis</t>
  </si>
  <si>
    <t>TOTAL NO. EXTINCTION GROUP SPECIMENS</t>
  </si>
  <si>
    <t>Astacolus insolitus</t>
  </si>
  <si>
    <r>
      <t xml:space="preserve">Astacolus </t>
    </r>
    <r>
      <rPr>
        <sz val="8"/>
        <rFont val="Arial"/>
        <family val="2"/>
      </rPr>
      <t>sp. A</t>
    </r>
  </si>
  <si>
    <r>
      <t xml:space="preserve">Dentalina </t>
    </r>
    <r>
      <rPr>
        <sz val="8"/>
        <rFont val="Arial"/>
        <family val="2"/>
      </rPr>
      <t>sp.B</t>
    </r>
  </si>
  <si>
    <t>Glandulina ovula</t>
  </si>
  <si>
    <r>
      <t xml:space="preserve">Glandulina </t>
    </r>
    <r>
      <rPr>
        <sz val="8"/>
        <rFont val="Arial"/>
        <family val="2"/>
      </rPr>
      <t>sp. A</t>
    </r>
  </si>
  <si>
    <t>Laevidentalina ariena</t>
  </si>
  <si>
    <t>Laevidentalina subsoluta</t>
  </si>
  <si>
    <r>
      <t xml:space="preserve">Laevidentalina </t>
    </r>
    <r>
      <rPr>
        <sz val="8"/>
        <rFont val="Arial"/>
        <family val="2"/>
      </rPr>
      <t xml:space="preserve">sp.B </t>
    </r>
  </si>
  <si>
    <r>
      <t xml:space="preserve">Laevidentalina </t>
    </r>
    <r>
      <rPr>
        <sz val="8"/>
        <rFont val="Arial"/>
        <family val="2"/>
      </rPr>
      <t>sp. C</t>
    </r>
  </si>
  <si>
    <t>Martinotiella communis</t>
  </si>
  <si>
    <t>Nodosaria inflexa</t>
  </si>
  <si>
    <t>Nodosaria sp.A</t>
  </si>
  <si>
    <t>Vaginulina inflata</t>
  </si>
  <si>
    <t>Vaginulina spinigera</t>
  </si>
  <si>
    <r>
      <t xml:space="preserve">Vaginulina </t>
    </r>
    <r>
      <rPr>
        <sz val="8"/>
        <rFont val="Arial"/>
        <family val="2"/>
      </rPr>
      <t>sp. Elongate</t>
    </r>
  </si>
  <si>
    <r>
      <t xml:space="preserve">Vaginulinopsis </t>
    </r>
    <r>
      <rPr>
        <sz val="8"/>
        <rFont val="Arial"/>
        <family val="2"/>
      </rPr>
      <t>sp. A</t>
    </r>
  </si>
  <si>
    <t>TOTAL NO. SURVIVOR GROUP SPECIMENS</t>
  </si>
  <si>
    <t>LOW-O TOLERANT GROUP</t>
  </si>
  <si>
    <t>Bolivina subspinscens</t>
  </si>
  <si>
    <t>Bolivina pussilla</t>
  </si>
  <si>
    <r>
      <t xml:space="preserve">Bolivina </t>
    </r>
    <r>
      <rPr>
        <sz val="8"/>
        <rFont val="Arial"/>
        <family val="2"/>
      </rPr>
      <t>sp.A</t>
    </r>
  </si>
  <si>
    <t>Neouvigerina</t>
  </si>
  <si>
    <t>Uvigerina</t>
  </si>
  <si>
    <t>TOTAL NO. LOW-O TOLERANT GROUP SPECIMENS</t>
  </si>
  <si>
    <t>Site 1088 Census Data (all &gt;150 um)</t>
  </si>
  <si>
    <t>1083 Total census counts (all &gt;63 um)</t>
  </si>
  <si>
    <t>Low O Tolerant Group</t>
  </si>
  <si>
    <t>TOTAL NO. Low O Tolerant Gp</t>
  </si>
  <si>
    <t>APPENDIX 1. Benthic foraminiferal census data for Extinction, Uniserial Survivor and Low-oxygen Tolerant groups plus proxy data for ODP Sites 1082, 1083 and 1088.</t>
  </si>
  <si>
    <t>Survivor Gp specimens</t>
  </si>
  <si>
    <t>TOTAL NO. Ext Gp SPECIMENS</t>
  </si>
  <si>
    <t xml:space="preserve">Dentalina emphysaocyta </t>
  </si>
  <si>
    <t>TOTAL NO. Survivor Gp SPECIMENS</t>
  </si>
  <si>
    <r>
      <t xml:space="preserve">mcd (Jahn </t>
    </r>
    <r>
      <rPr>
        <i/>
        <sz val="10"/>
        <rFont val="Times New Roman"/>
        <family val="1"/>
      </rPr>
      <t xml:space="preserve">et al. </t>
    </r>
    <r>
      <rPr>
        <sz val="10"/>
        <rFont val="Times New Roman"/>
        <family val="1"/>
      </rPr>
      <t>2003)</t>
    </r>
  </si>
  <si>
    <r>
      <t xml:space="preserve">Acostina </t>
    </r>
    <r>
      <rPr>
        <sz val="10"/>
        <rFont val="Times New Roman"/>
        <family val="1"/>
      </rPr>
      <t>sp.</t>
    </r>
  </si>
  <si>
    <r>
      <t>Astacolus</t>
    </r>
    <r>
      <rPr>
        <sz val="10"/>
        <rFont val="Times New Roman"/>
        <family val="1"/>
      </rPr>
      <t xml:space="preserve"> sp.</t>
    </r>
  </si>
  <si>
    <r>
      <t xml:space="preserve">Grigelis </t>
    </r>
    <r>
      <rPr>
        <sz val="10"/>
        <rFont val="Times New Roman"/>
        <family val="1"/>
      </rPr>
      <t>sp.A</t>
    </r>
  </si>
  <si>
    <r>
      <t xml:space="preserve">Grigelis </t>
    </r>
    <r>
      <rPr>
        <sz val="10"/>
        <rFont val="Times New Roman"/>
        <family val="1"/>
      </rPr>
      <t>sp.B</t>
    </r>
  </si>
  <si>
    <r>
      <t xml:space="preserve">Laevidentalina </t>
    </r>
    <r>
      <rPr>
        <sz val="10"/>
        <rFont val="Times New Roman"/>
        <family val="1"/>
      </rPr>
      <t>sp. A</t>
    </r>
  </si>
  <si>
    <r>
      <t xml:space="preserve">Laevidentalina </t>
    </r>
    <r>
      <rPr>
        <sz val="10"/>
        <rFont val="Times New Roman"/>
        <family val="1"/>
      </rPr>
      <t>sp.B</t>
    </r>
  </si>
  <si>
    <r>
      <t xml:space="preserve">Laevidentalina </t>
    </r>
    <r>
      <rPr>
        <sz val="10"/>
        <rFont val="Times New Roman"/>
        <family val="1"/>
      </rPr>
      <t>sp.C</t>
    </r>
  </si>
  <si>
    <r>
      <t>Bulimina</t>
    </r>
    <r>
      <rPr>
        <sz val="10"/>
        <rFont val="Times New Roman"/>
        <family val="1"/>
      </rPr>
      <t xml:space="preserve"> spp.</t>
    </r>
  </si>
  <si>
    <t>Myllostomella sp. A</t>
  </si>
  <si>
    <t xml:space="preserve">Supplement to </t>
  </si>
  <si>
    <t>www.palass.org</t>
  </si>
  <si>
    <t>[Supplement to Palaeontology, 2007, Vol. 50, Part 5]</t>
  </si>
  <si>
    <r>
      <t xml:space="preserve">by </t>
    </r>
    <r>
      <rPr>
        <sz val="14"/>
        <rFont val="Times New Roman"/>
        <family val="1"/>
      </rPr>
      <t>TANYA A. O’NEILL</t>
    </r>
    <r>
      <rPr>
        <vertAlign val="superscript"/>
        <sz val="14"/>
        <rFont val="Times New Roman"/>
        <family val="1"/>
      </rPr>
      <t>$</t>
    </r>
    <r>
      <rPr>
        <sz val="14"/>
        <rFont val="Times New Roman"/>
        <family val="1"/>
      </rPr>
      <t>, BRUCE W. HAYWARD</t>
    </r>
    <r>
      <rPr>
        <vertAlign val="superscript"/>
        <sz val="14"/>
        <rFont val="Times New Roman"/>
        <family val="1"/>
      </rPr>
      <t>*</t>
    </r>
    <r>
      <rPr>
        <sz val="14"/>
        <rFont val="Times New Roman"/>
        <family val="1"/>
      </rPr>
      <t>, SHUNGO KAWAGATA</t>
    </r>
    <r>
      <rPr>
        <vertAlign val="superscript"/>
        <sz val="14"/>
        <rFont val="Times New Roman"/>
        <family val="1"/>
      </rPr>
      <t>*</t>
    </r>
    <r>
      <rPr>
        <sz val="14"/>
        <rFont val="Times New Roman"/>
        <family val="1"/>
      </rPr>
      <t xml:space="preserve">, </t>
    </r>
  </si>
  <si>
    <r>
      <t>ASHWAQ T. SABAA</t>
    </r>
    <r>
      <rPr>
        <vertAlign val="superscript"/>
        <sz val="14"/>
        <rFont val="Times New Roman"/>
        <family val="1"/>
      </rPr>
      <t>*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and</t>
    </r>
    <r>
      <rPr>
        <sz val="14"/>
        <rFont val="Times New Roman"/>
        <family val="1"/>
      </rPr>
      <t xml:space="preserve"> HUGH R. GRENFELL</t>
    </r>
    <r>
      <rPr>
        <vertAlign val="superscript"/>
        <sz val="14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</si>
</sst>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Osaka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Osaka"/>
      <family val="0"/>
    </font>
    <font>
      <b/>
      <sz val="10"/>
      <name val="Osaka"/>
      <family val="3"/>
    </font>
    <font>
      <b/>
      <sz val="10"/>
      <color indexed="8"/>
      <name val="Osaka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Osaka"/>
      <family val="0"/>
    </font>
    <font>
      <sz val="14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Verdana"/>
      <family val="0"/>
    </font>
    <font>
      <vertAlign val="superscript"/>
      <sz val="14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Fill="1" applyAlignment="1">
      <alignment textRotation="90"/>
    </xf>
    <xf numFmtId="0" fontId="4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textRotation="75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4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15" fillId="0" borderId="0" xfId="0" applyFont="1" applyAlignment="1">
      <alignment/>
    </xf>
    <xf numFmtId="2" fontId="6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2" fontId="1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21" fillId="0" borderId="0" xfId="0" applyFont="1" applyAlignment="1">
      <alignment/>
    </xf>
    <xf numFmtId="0" fontId="22" fillId="0" borderId="0" xfId="20" applyAlignment="1">
      <alignment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ass.org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tabSelected="1" workbookViewId="0" topLeftCell="A1">
      <selection activeCell="B6" sqref="B6"/>
    </sheetView>
  </sheetViews>
  <sheetFormatPr defaultColWidth="9.140625" defaultRowHeight="12.75"/>
  <sheetData>
    <row r="3" ht="12.75">
      <c r="B3" s="66" t="s">
        <v>373</v>
      </c>
    </row>
    <row r="5" ht="18.75">
      <c r="B5" s="67" t="s">
        <v>371</v>
      </c>
    </row>
    <row r="6" ht="23.25">
      <c r="B6" s="68" t="s">
        <v>0</v>
      </c>
    </row>
    <row r="8" ht="22.5">
      <c r="B8" s="69" t="s">
        <v>374</v>
      </c>
    </row>
    <row r="9" ht="22.5">
      <c r="B9" s="71" t="s">
        <v>375</v>
      </c>
    </row>
    <row r="12" ht="15.75">
      <c r="B12" s="1" t="s">
        <v>356</v>
      </c>
    </row>
    <row r="14" ht="12.75">
      <c r="B14" s="70" t="s">
        <v>372</v>
      </c>
    </row>
  </sheetData>
  <hyperlinks>
    <hyperlink ref="B14" r:id="rId1" display="www.palass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0"/>
  <sheetViews>
    <sheetView workbookViewId="0" topLeftCell="T1">
      <selection activeCell="A7" sqref="A7:IV7"/>
    </sheetView>
  </sheetViews>
  <sheetFormatPr defaultColWidth="9.140625" defaultRowHeight="12.75"/>
  <cols>
    <col min="1" max="1" width="30.7109375" style="10" customWidth="1"/>
    <col min="2" max="2" width="7.140625" style="7" bestFit="1" customWidth="1"/>
    <col min="3" max="5" width="5.28125" style="7" bestFit="1" customWidth="1"/>
    <col min="6" max="6" width="5.57421875" style="7" bestFit="1" customWidth="1"/>
    <col min="7" max="8" width="5.28125" style="7" bestFit="1" customWidth="1"/>
    <col min="9" max="9" width="5.57421875" style="7" customWidth="1"/>
    <col min="10" max="10" width="5.57421875" style="7" bestFit="1" customWidth="1"/>
    <col min="11" max="11" width="6.7109375" style="7" bestFit="1" customWidth="1"/>
    <col min="12" max="12" width="5.28125" style="7" bestFit="1" customWidth="1"/>
    <col min="13" max="13" width="5.7109375" style="7" customWidth="1"/>
    <col min="14" max="14" width="5.57421875" style="7" customWidth="1"/>
    <col min="15" max="15" width="6.7109375" style="7" customWidth="1"/>
    <col min="16" max="16" width="6.140625" style="7" customWidth="1"/>
    <col min="17" max="17" width="6.57421875" style="7" customWidth="1"/>
    <col min="18" max="18" width="6.140625" style="7" customWidth="1"/>
    <col min="19" max="20" width="6.7109375" style="7" customWidth="1"/>
    <col min="21" max="21" width="5.7109375" style="7" customWidth="1"/>
    <col min="22" max="24" width="6.140625" style="7" customWidth="1"/>
    <col min="25" max="25" width="5.7109375" style="7" customWidth="1"/>
    <col min="26" max="26" width="6.57421875" style="7" customWidth="1"/>
    <col min="27" max="29" width="6.140625" style="7" customWidth="1"/>
    <col min="30" max="30" width="6.140625" style="12" customWidth="1"/>
    <col min="31" max="31" width="6.140625" style="7" customWidth="1"/>
    <col min="32" max="32" width="5.8515625" style="10" bestFit="1" customWidth="1"/>
    <col min="33" max="36" width="5.28125" style="10" bestFit="1" customWidth="1"/>
    <col min="37" max="37" width="6.7109375" style="10" bestFit="1" customWidth="1"/>
    <col min="38" max="41" width="6.7109375" style="10" customWidth="1"/>
    <col min="42" max="42" width="10.421875" style="7" bestFit="1" customWidth="1"/>
    <col min="43" max="16384" width="9.140625" style="7" customWidth="1"/>
  </cols>
  <sheetData>
    <row r="1" spans="1:42" s="6" customFormat="1" ht="64.5">
      <c r="A1" s="57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3" t="s">
        <v>30</v>
      </c>
      <c r="AE1" s="2" t="s">
        <v>31</v>
      </c>
      <c r="AF1" s="4" t="s">
        <v>32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  <c r="AN1" s="4" t="s">
        <v>40</v>
      </c>
      <c r="AO1" s="4" t="s">
        <v>41</v>
      </c>
      <c r="AP1" s="5" t="s">
        <v>42</v>
      </c>
    </row>
    <row r="2" spans="1:41" ht="12.75">
      <c r="A2" s="10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46</v>
      </c>
      <c r="I2" s="8" t="s">
        <v>48</v>
      </c>
      <c r="J2" s="8" t="s">
        <v>48</v>
      </c>
      <c r="K2" s="8" t="s">
        <v>50</v>
      </c>
      <c r="L2" s="8" t="s">
        <v>51</v>
      </c>
      <c r="M2" s="8" t="s">
        <v>48</v>
      </c>
      <c r="N2" s="8" t="s">
        <v>48</v>
      </c>
      <c r="O2" s="8" t="s">
        <v>52</v>
      </c>
      <c r="P2" s="8" t="s">
        <v>48</v>
      </c>
      <c r="Q2" s="8" t="s">
        <v>53</v>
      </c>
      <c r="R2" s="8" t="s">
        <v>48</v>
      </c>
      <c r="S2" s="8" t="s">
        <v>54</v>
      </c>
      <c r="T2" s="8" t="s">
        <v>54</v>
      </c>
      <c r="U2" s="8" t="s">
        <v>48</v>
      </c>
      <c r="V2" s="8" t="s">
        <v>45</v>
      </c>
      <c r="W2" s="8" t="s">
        <v>48</v>
      </c>
      <c r="X2" s="8" t="s">
        <v>55</v>
      </c>
      <c r="Y2" s="8" t="s">
        <v>48</v>
      </c>
      <c r="Z2" s="8" t="s">
        <v>48</v>
      </c>
      <c r="AA2" s="8" t="s">
        <v>48</v>
      </c>
      <c r="AB2" s="8" t="s">
        <v>48</v>
      </c>
      <c r="AC2" s="8" t="s">
        <v>56</v>
      </c>
      <c r="AD2" s="9" t="s">
        <v>48</v>
      </c>
      <c r="AE2" s="8" t="s">
        <v>48</v>
      </c>
      <c r="AF2" s="10" t="s">
        <v>57</v>
      </c>
      <c r="AG2" s="10" t="s">
        <v>48</v>
      </c>
      <c r="AH2" s="10" t="s">
        <v>48</v>
      </c>
      <c r="AI2" s="10" t="s">
        <v>58</v>
      </c>
      <c r="AJ2" s="10" t="s">
        <v>48</v>
      </c>
      <c r="AK2" s="10" t="s">
        <v>59</v>
      </c>
      <c r="AL2" s="11" t="s">
        <v>60</v>
      </c>
      <c r="AM2" s="10" t="s">
        <v>61</v>
      </c>
      <c r="AN2" s="10" t="s">
        <v>62</v>
      </c>
      <c r="AO2" s="10" t="s">
        <v>60</v>
      </c>
    </row>
    <row r="3" spans="1:41" ht="12.75">
      <c r="A3" s="10" t="s">
        <v>63</v>
      </c>
      <c r="B3" s="8">
        <v>52.99</v>
      </c>
      <c r="C3" s="8">
        <v>57.61</v>
      </c>
      <c r="D3" s="8">
        <v>60.01</v>
      </c>
      <c r="E3" s="8">
        <v>63.31</v>
      </c>
      <c r="F3" s="8" t="s">
        <v>64</v>
      </c>
      <c r="G3" s="8">
        <v>69.49</v>
      </c>
      <c r="H3" s="8">
        <v>71.01</v>
      </c>
      <c r="I3" s="8" t="s">
        <v>65</v>
      </c>
      <c r="J3" s="8" t="s">
        <v>66</v>
      </c>
      <c r="K3" s="8">
        <v>75.5</v>
      </c>
      <c r="L3" s="8">
        <v>79.58</v>
      </c>
      <c r="M3" s="8" t="s">
        <v>67</v>
      </c>
      <c r="N3" s="8" t="s">
        <v>68</v>
      </c>
      <c r="O3" s="8">
        <v>89.31</v>
      </c>
      <c r="P3" s="8" t="s">
        <v>69</v>
      </c>
      <c r="Q3" s="8" t="s">
        <v>70</v>
      </c>
      <c r="R3" s="8" t="s">
        <v>71</v>
      </c>
      <c r="S3" s="8">
        <v>94.71</v>
      </c>
      <c r="T3" s="8">
        <v>96.21</v>
      </c>
      <c r="U3" s="8" t="s">
        <v>72</v>
      </c>
      <c r="V3" s="8">
        <v>101.61</v>
      </c>
      <c r="W3" s="8" t="s">
        <v>73</v>
      </c>
      <c r="X3" s="8">
        <v>108.09</v>
      </c>
      <c r="Y3" s="8" t="s">
        <v>74</v>
      </c>
      <c r="Z3" s="8" t="s">
        <v>75</v>
      </c>
      <c r="AA3" s="8" t="s">
        <v>76</v>
      </c>
      <c r="AB3" s="8" t="s">
        <v>77</v>
      </c>
      <c r="AC3" s="8">
        <v>123.71</v>
      </c>
      <c r="AD3" s="9" t="s">
        <v>78</v>
      </c>
      <c r="AE3" s="8" t="s">
        <v>79</v>
      </c>
      <c r="AF3" s="10" t="s">
        <v>80</v>
      </c>
      <c r="AG3" s="10">
        <v>157</v>
      </c>
      <c r="AH3" s="10">
        <v>167</v>
      </c>
      <c r="AI3" s="10">
        <v>182</v>
      </c>
      <c r="AJ3" s="10">
        <v>205</v>
      </c>
      <c r="AK3" s="10">
        <v>220</v>
      </c>
      <c r="AL3" s="10">
        <v>244</v>
      </c>
      <c r="AM3" s="10">
        <v>282</v>
      </c>
      <c r="AN3" s="10">
        <v>321</v>
      </c>
      <c r="AO3" s="10">
        <v>379</v>
      </c>
    </row>
    <row r="4" spans="1:41" ht="12.75">
      <c r="A4" s="10" t="s">
        <v>361</v>
      </c>
      <c r="B4" s="8">
        <v>57.69</v>
      </c>
      <c r="C4" s="8">
        <v>63.51</v>
      </c>
      <c r="D4" s="8">
        <v>65.91</v>
      </c>
      <c r="E4" s="8">
        <v>69.21</v>
      </c>
      <c r="F4" s="8">
        <v>71.2</v>
      </c>
      <c r="G4" s="8">
        <v>74.63</v>
      </c>
      <c r="H4" s="8">
        <v>76.15</v>
      </c>
      <c r="I4" s="7">
        <v>78.5</v>
      </c>
      <c r="J4" s="8">
        <v>81.54</v>
      </c>
      <c r="K4" s="8">
        <v>84.12</v>
      </c>
      <c r="L4" s="8">
        <v>87.9</v>
      </c>
      <c r="M4" s="7">
        <v>89.7</v>
      </c>
      <c r="N4" s="8">
        <v>93.6</v>
      </c>
      <c r="O4" s="8">
        <v>97.85</v>
      </c>
      <c r="P4" s="7">
        <v>100</v>
      </c>
      <c r="Q4" s="8">
        <v>102.95</v>
      </c>
      <c r="R4" s="8">
        <v>105</v>
      </c>
      <c r="S4" s="8">
        <v>106.85</v>
      </c>
      <c r="T4" s="8">
        <v>108.35</v>
      </c>
      <c r="U4" s="7">
        <v>112</v>
      </c>
      <c r="V4" s="8">
        <v>113.6</v>
      </c>
      <c r="W4" s="8">
        <v>115.5</v>
      </c>
      <c r="X4" s="8">
        <v>121.09</v>
      </c>
      <c r="Y4" s="7">
        <v>123</v>
      </c>
      <c r="Z4" s="8">
        <v>124</v>
      </c>
      <c r="AA4" s="7">
        <v>134.2</v>
      </c>
      <c r="AB4" s="8">
        <v>136</v>
      </c>
      <c r="AC4" s="8">
        <v>139.36</v>
      </c>
      <c r="AD4" s="12">
        <v>143</v>
      </c>
      <c r="AE4" s="8">
        <v>144.2</v>
      </c>
      <c r="AF4" s="10">
        <v>157.93</v>
      </c>
      <c r="AG4" s="10">
        <v>172.5</v>
      </c>
      <c r="AH4" s="10">
        <v>182.2</v>
      </c>
      <c r="AI4" s="10">
        <v>197.48</v>
      </c>
      <c r="AJ4" s="10">
        <v>220.9</v>
      </c>
      <c r="AK4" s="10">
        <v>235.37</v>
      </c>
      <c r="AL4" s="10">
        <v>259.7</v>
      </c>
      <c r="AM4" s="10">
        <v>297.7</v>
      </c>
      <c r="AN4" s="10">
        <v>336.7</v>
      </c>
      <c r="AO4" s="10">
        <v>394.6</v>
      </c>
    </row>
    <row r="5" spans="1:41" ht="12.75">
      <c r="A5" s="10" t="s">
        <v>82</v>
      </c>
      <c r="B5" s="8">
        <v>582.5</v>
      </c>
      <c r="C5" s="8">
        <v>650.5</v>
      </c>
      <c r="D5" s="8">
        <v>673</v>
      </c>
      <c r="E5" s="8">
        <v>704.5</v>
      </c>
      <c r="F5" s="8">
        <v>721</v>
      </c>
      <c r="G5" s="8">
        <v>749</v>
      </c>
      <c r="H5" s="8">
        <v>759</v>
      </c>
      <c r="I5" s="8">
        <v>775</v>
      </c>
      <c r="J5" s="8">
        <v>793</v>
      </c>
      <c r="K5" s="8">
        <v>809.5</v>
      </c>
      <c r="L5" s="8">
        <v>832.5</v>
      </c>
      <c r="M5" s="8">
        <v>843</v>
      </c>
      <c r="N5" s="8">
        <v>865</v>
      </c>
      <c r="O5" s="8">
        <v>895</v>
      </c>
      <c r="P5" s="8">
        <v>912</v>
      </c>
      <c r="Q5" s="8">
        <v>933.5</v>
      </c>
      <c r="R5" s="8">
        <v>940</v>
      </c>
      <c r="S5" s="8">
        <v>961.5</v>
      </c>
      <c r="T5" s="8">
        <v>972</v>
      </c>
      <c r="U5" s="8">
        <v>997</v>
      </c>
      <c r="V5" s="8">
        <v>1008</v>
      </c>
      <c r="W5" s="8">
        <v>1019</v>
      </c>
      <c r="X5" s="8">
        <v>1061</v>
      </c>
      <c r="Y5" s="8">
        <v>1070</v>
      </c>
      <c r="Z5" s="8">
        <v>1076</v>
      </c>
      <c r="AA5" s="8">
        <v>1173</v>
      </c>
      <c r="AB5" s="8">
        <v>1186</v>
      </c>
      <c r="AC5" s="8">
        <v>1228.5</v>
      </c>
      <c r="AD5" s="9">
        <v>1266</v>
      </c>
      <c r="AE5" s="8">
        <v>1280</v>
      </c>
      <c r="AF5" s="10">
        <v>1393</v>
      </c>
      <c r="AG5" s="10">
        <v>1540</v>
      </c>
      <c r="AH5" s="10">
        <v>1650</v>
      </c>
      <c r="AI5" s="10">
        <v>1820</v>
      </c>
      <c r="AJ5" s="10">
        <v>2070</v>
      </c>
      <c r="AK5" s="10">
        <v>2220</v>
      </c>
      <c r="AL5" s="10">
        <v>2410</v>
      </c>
      <c r="AM5" s="10">
        <v>2710</v>
      </c>
      <c r="AN5" s="10">
        <v>3030</v>
      </c>
      <c r="AO5" s="10">
        <v>3510</v>
      </c>
    </row>
    <row r="6" ht="12.75">
      <c r="A6" s="62" t="s">
        <v>86</v>
      </c>
    </row>
    <row r="7" spans="1:42" ht="12.75">
      <c r="A7" s="58" t="s">
        <v>87</v>
      </c>
      <c r="AL7"/>
      <c r="AM7"/>
      <c r="AN7"/>
      <c r="AO7">
        <v>5</v>
      </c>
      <c r="AP7" s="7">
        <v>5</v>
      </c>
    </row>
    <row r="8" spans="1:42" ht="12.75">
      <c r="A8" s="59" t="s">
        <v>88</v>
      </c>
      <c r="M8" s="7">
        <v>2</v>
      </c>
      <c r="N8" s="7">
        <v>5</v>
      </c>
      <c r="P8" s="7">
        <v>4</v>
      </c>
      <c r="Q8" s="7">
        <v>2</v>
      </c>
      <c r="R8" s="7">
        <v>4</v>
      </c>
      <c r="T8" s="7">
        <v>2</v>
      </c>
      <c r="Z8" s="7">
        <v>2</v>
      </c>
      <c r="AA8" s="7">
        <v>8</v>
      </c>
      <c r="AB8" s="7">
        <v>6</v>
      </c>
      <c r="AC8" s="7">
        <v>12</v>
      </c>
      <c r="AD8" s="12">
        <v>7</v>
      </c>
      <c r="AE8" s="7">
        <v>14</v>
      </c>
      <c r="AF8" s="10">
        <v>21</v>
      </c>
      <c r="AG8" s="10">
        <v>8</v>
      </c>
      <c r="AH8" s="10">
        <v>3</v>
      </c>
      <c r="AI8" s="10">
        <v>12</v>
      </c>
      <c r="AJ8" s="10">
        <v>6</v>
      </c>
      <c r="AK8" s="10">
        <v>20</v>
      </c>
      <c r="AL8"/>
      <c r="AM8"/>
      <c r="AN8">
        <v>4</v>
      </c>
      <c r="AO8">
        <v>4</v>
      </c>
      <c r="AP8" s="7">
        <v>146</v>
      </c>
    </row>
    <row r="9" spans="1:42" ht="12.75">
      <c r="A9" s="59" t="s">
        <v>89</v>
      </c>
      <c r="M9" s="7">
        <v>2</v>
      </c>
      <c r="P9" s="7">
        <v>2</v>
      </c>
      <c r="AC9" s="7">
        <v>1</v>
      </c>
      <c r="AE9" s="7">
        <v>1</v>
      </c>
      <c r="AG9" s="10">
        <v>2</v>
      </c>
      <c r="AH9" s="10">
        <v>6</v>
      </c>
      <c r="AI9" s="10">
        <v>7</v>
      </c>
      <c r="AL9"/>
      <c r="AM9"/>
      <c r="AN9"/>
      <c r="AO9"/>
      <c r="AP9" s="7">
        <v>21</v>
      </c>
    </row>
    <row r="10" spans="1:42" ht="12.75">
      <c r="A10" s="59" t="s">
        <v>90</v>
      </c>
      <c r="AE10" s="12">
        <v>1</v>
      </c>
      <c r="AF10" s="10">
        <v>4</v>
      </c>
      <c r="AH10" s="10">
        <v>1</v>
      </c>
      <c r="AI10" s="10">
        <v>3</v>
      </c>
      <c r="AK10" s="10">
        <v>2</v>
      </c>
      <c r="AL10" s="10">
        <v>1</v>
      </c>
      <c r="AM10"/>
      <c r="AN10">
        <v>2</v>
      </c>
      <c r="AO10">
        <v>1</v>
      </c>
      <c r="AP10" s="7">
        <v>9</v>
      </c>
    </row>
    <row r="11" spans="1:42" ht="12.75">
      <c r="A11" s="59" t="s">
        <v>91</v>
      </c>
      <c r="AE11" s="12">
        <v>1</v>
      </c>
      <c r="AL11"/>
      <c r="AM11"/>
      <c r="AN11"/>
      <c r="AO11"/>
      <c r="AP11" s="7">
        <v>1</v>
      </c>
    </row>
    <row r="12" spans="1:42" ht="12.75">
      <c r="A12" s="59" t="s">
        <v>92</v>
      </c>
      <c r="R12" s="7">
        <v>45</v>
      </c>
      <c r="S12" s="7">
        <v>71</v>
      </c>
      <c r="T12" s="7">
        <v>6</v>
      </c>
      <c r="U12" s="12">
        <v>3</v>
      </c>
      <c r="V12" s="7">
        <v>15</v>
      </c>
      <c r="W12" s="7">
        <v>369</v>
      </c>
      <c r="X12" s="7">
        <v>17</v>
      </c>
      <c r="Y12" s="7">
        <v>223</v>
      </c>
      <c r="Z12" s="7">
        <v>1</v>
      </c>
      <c r="AA12" s="7">
        <v>35</v>
      </c>
      <c r="AB12" s="7">
        <v>3</v>
      </c>
      <c r="AD12" s="12">
        <v>6</v>
      </c>
      <c r="AE12" s="7">
        <v>1</v>
      </c>
      <c r="AH12" s="10">
        <v>6</v>
      </c>
      <c r="AJ12" s="10">
        <v>59</v>
      </c>
      <c r="AK12" s="10">
        <v>8</v>
      </c>
      <c r="AL12">
        <v>7</v>
      </c>
      <c r="AM12">
        <v>11</v>
      </c>
      <c r="AN12"/>
      <c r="AO12"/>
      <c r="AP12" s="7">
        <v>886</v>
      </c>
    </row>
    <row r="13" spans="1:42" ht="12.75">
      <c r="A13" s="59" t="s">
        <v>93</v>
      </c>
      <c r="M13" s="12"/>
      <c r="P13" s="12"/>
      <c r="AC13" s="7">
        <v>6</v>
      </c>
      <c r="AD13" s="12">
        <v>2</v>
      </c>
      <c r="AE13" s="7">
        <v>8</v>
      </c>
      <c r="AF13" s="10">
        <v>8</v>
      </c>
      <c r="AG13" s="10">
        <v>2</v>
      </c>
      <c r="AI13" s="10">
        <v>2</v>
      </c>
      <c r="AK13" s="10">
        <v>4</v>
      </c>
      <c r="AL13"/>
      <c r="AM13"/>
      <c r="AN13"/>
      <c r="AO13">
        <v>2</v>
      </c>
      <c r="AP13" s="7">
        <v>34</v>
      </c>
    </row>
    <row r="14" spans="1:42" ht="12.75">
      <c r="A14" s="59" t="s">
        <v>94</v>
      </c>
      <c r="AD14" s="12">
        <v>7</v>
      </c>
      <c r="AE14" s="12"/>
      <c r="AF14" s="10">
        <v>8</v>
      </c>
      <c r="AG14" s="10">
        <v>9</v>
      </c>
      <c r="AI14" s="10">
        <v>2</v>
      </c>
      <c r="AJ14" s="10">
        <v>2</v>
      </c>
      <c r="AL14"/>
      <c r="AM14"/>
      <c r="AN14"/>
      <c r="AO14">
        <v>1</v>
      </c>
      <c r="AP14" s="7">
        <v>29</v>
      </c>
    </row>
    <row r="15" spans="1:42" ht="12.75">
      <c r="A15" s="59" t="s">
        <v>95</v>
      </c>
      <c r="AE15" s="12">
        <v>2</v>
      </c>
      <c r="AL15"/>
      <c r="AM15"/>
      <c r="AN15"/>
      <c r="AO15"/>
      <c r="AP15" s="7">
        <v>2</v>
      </c>
    </row>
    <row r="16" spans="1:42" ht="12.75">
      <c r="A16" s="59" t="s">
        <v>96</v>
      </c>
      <c r="Q16" s="7">
        <v>1</v>
      </c>
      <c r="AA16" s="7">
        <v>4</v>
      </c>
      <c r="AL16"/>
      <c r="AM16"/>
      <c r="AN16"/>
      <c r="AO16"/>
      <c r="AP16" s="7">
        <v>5</v>
      </c>
    </row>
    <row r="17" spans="1:42" ht="12.75">
      <c r="A17" s="59" t="s">
        <v>97</v>
      </c>
      <c r="P17" s="12">
        <v>2</v>
      </c>
      <c r="Q17" s="7">
        <v>2</v>
      </c>
      <c r="AB17" s="7">
        <v>2</v>
      </c>
      <c r="AC17" s="7">
        <v>1</v>
      </c>
      <c r="AD17" s="25"/>
      <c r="AF17" s="10">
        <v>1</v>
      </c>
      <c r="AH17" s="10">
        <v>1</v>
      </c>
      <c r="AJ17" s="10">
        <v>2</v>
      </c>
      <c r="AL17"/>
      <c r="AM17"/>
      <c r="AN17"/>
      <c r="AO17">
        <v>2</v>
      </c>
      <c r="AP17" s="7">
        <v>13</v>
      </c>
    </row>
    <row r="18" spans="1:42" ht="12.75">
      <c r="A18" s="59" t="s">
        <v>98</v>
      </c>
      <c r="P18" s="12"/>
      <c r="AE18" s="7">
        <v>2</v>
      </c>
      <c r="AL18"/>
      <c r="AM18"/>
      <c r="AN18"/>
      <c r="AO18"/>
      <c r="AP18" s="7">
        <v>2</v>
      </c>
    </row>
    <row r="19" spans="1:42" ht="12.75">
      <c r="A19" s="59" t="s">
        <v>99</v>
      </c>
      <c r="AD19" s="12">
        <v>1</v>
      </c>
      <c r="AH19" s="10">
        <v>3</v>
      </c>
      <c r="AI19" s="10">
        <v>2</v>
      </c>
      <c r="AL19"/>
      <c r="AM19"/>
      <c r="AN19"/>
      <c r="AO19"/>
      <c r="AP19" s="7">
        <v>6</v>
      </c>
    </row>
    <row r="20" spans="1:42" ht="12.75">
      <c r="A20" s="59" t="s">
        <v>100</v>
      </c>
      <c r="E20" s="7">
        <v>8</v>
      </c>
      <c r="H20" s="7">
        <v>8</v>
      </c>
      <c r="I20" s="7">
        <v>2</v>
      </c>
      <c r="J20" s="7">
        <v>18</v>
      </c>
      <c r="L20" s="7">
        <v>3</v>
      </c>
      <c r="M20" s="7">
        <v>3</v>
      </c>
      <c r="P20" s="7">
        <v>3</v>
      </c>
      <c r="Q20" s="7">
        <v>3</v>
      </c>
      <c r="R20" s="7">
        <v>3</v>
      </c>
      <c r="AA20" s="7">
        <v>1</v>
      </c>
      <c r="AG20" s="10">
        <v>2</v>
      </c>
      <c r="AJ20" s="10">
        <v>6</v>
      </c>
      <c r="AK20" s="10">
        <v>8</v>
      </c>
      <c r="AL20">
        <v>3</v>
      </c>
      <c r="AM20"/>
      <c r="AN20"/>
      <c r="AO20"/>
      <c r="AP20" s="7">
        <v>71</v>
      </c>
    </row>
    <row r="21" spans="1:42" ht="12.75">
      <c r="A21" s="58" t="s">
        <v>101</v>
      </c>
      <c r="AE21" s="7">
        <v>2</v>
      </c>
      <c r="AG21" s="10">
        <v>2</v>
      </c>
      <c r="AI21" s="10">
        <v>2</v>
      </c>
      <c r="AK21" s="10">
        <v>2</v>
      </c>
      <c r="AL21"/>
      <c r="AM21"/>
      <c r="AN21"/>
      <c r="AO21"/>
      <c r="AP21" s="7">
        <v>8</v>
      </c>
    </row>
    <row r="22" spans="1:42" ht="12.75">
      <c r="A22" s="59" t="s">
        <v>102</v>
      </c>
      <c r="P22" s="7">
        <v>2</v>
      </c>
      <c r="Q22" s="7">
        <v>1</v>
      </c>
      <c r="S22" s="7">
        <v>5</v>
      </c>
      <c r="T22" s="7">
        <v>10</v>
      </c>
      <c r="U22" s="7">
        <v>9</v>
      </c>
      <c r="V22" s="7">
        <v>5</v>
      </c>
      <c r="W22" s="7">
        <v>45</v>
      </c>
      <c r="X22" s="7">
        <v>2</v>
      </c>
      <c r="Y22" s="7">
        <v>4</v>
      </c>
      <c r="Z22" s="7">
        <v>2</v>
      </c>
      <c r="AA22" s="7">
        <v>58</v>
      </c>
      <c r="AB22" s="7">
        <v>2</v>
      </c>
      <c r="AD22" s="12">
        <v>6</v>
      </c>
      <c r="AE22" s="7">
        <v>8</v>
      </c>
      <c r="AL22">
        <v>1</v>
      </c>
      <c r="AM22"/>
      <c r="AN22"/>
      <c r="AO22"/>
      <c r="AP22" s="7">
        <v>160</v>
      </c>
    </row>
    <row r="23" spans="1:42" ht="12.75">
      <c r="A23" s="58" t="s">
        <v>103</v>
      </c>
      <c r="AC23" s="7">
        <v>8</v>
      </c>
      <c r="AE23" s="7">
        <v>2</v>
      </c>
      <c r="AG23" s="10">
        <v>2</v>
      </c>
      <c r="AK23" s="10">
        <v>1</v>
      </c>
      <c r="AL23"/>
      <c r="AM23"/>
      <c r="AN23"/>
      <c r="AO23"/>
      <c r="AP23" s="7">
        <v>13</v>
      </c>
    </row>
    <row r="24" spans="1:42" ht="12.75">
      <c r="A24" s="59" t="s">
        <v>104</v>
      </c>
      <c r="M24" s="7">
        <v>1</v>
      </c>
      <c r="AC24" s="7">
        <v>2</v>
      </c>
      <c r="AL24"/>
      <c r="AM24"/>
      <c r="AN24"/>
      <c r="AO24"/>
      <c r="AP24" s="7">
        <v>3</v>
      </c>
    </row>
    <row r="25" spans="1:42" ht="12.75">
      <c r="A25" s="59" t="s">
        <v>105</v>
      </c>
      <c r="X25" s="12"/>
      <c r="Y25" s="7">
        <v>2</v>
      </c>
      <c r="AA25" s="7">
        <v>8</v>
      </c>
      <c r="AB25" s="7">
        <v>2</v>
      </c>
      <c r="AC25" s="7">
        <v>4</v>
      </c>
      <c r="AD25" s="25"/>
      <c r="AE25" s="7">
        <v>8</v>
      </c>
      <c r="AF25" s="10">
        <v>17</v>
      </c>
      <c r="AG25" s="10">
        <v>4</v>
      </c>
      <c r="AI25" s="10">
        <v>6</v>
      </c>
      <c r="AK25" s="10">
        <v>6</v>
      </c>
      <c r="AL25"/>
      <c r="AM25"/>
      <c r="AN25"/>
      <c r="AO25">
        <v>2</v>
      </c>
      <c r="AP25" s="7">
        <v>59</v>
      </c>
    </row>
    <row r="26" spans="1:42" ht="12.75">
      <c r="A26" s="59" t="s">
        <v>106</v>
      </c>
      <c r="J26" s="7">
        <v>2</v>
      </c>
      <c r="AB26" s="7">
        <v>6</v>
      </c>
      <c r="AC26" s="7">
        <v>8</v>
      </c>
      <c r="AE26" s="7">
        <v>2</v>
      </c>
      <c r="AH26" s="10">
        <v>12</v>
      </c>
      <c r="AI26" s="10">
        <v>2</v>
      </c>
      <c r="AJ26" s="10">
        <v>6</v>
      </c>
      <c r="AK26" s="10">
        <v>6</v>
      </c>
      <c r="AL26">
        <v>15</v>
      </c>
      <c r="AM26"/>
      <c r="AN26"/>
      <c r="AO26"/>
      <c r="AP26" s="7">
        <v>59</v>
      </c>
    </row>
    <row r="27" spans="1:42" ht="12.75">
      <c r="A27" s="60" t="s">
        <v>107</v>
      </c>
      <c r="T27" s="7">
        <v>1</v>
      </c>
      <c r="AG27" s="10">
        <v>2</v>
      </c>
      <c r="AL27"/>
      <c r="AM27"/>
      <c r="AN27"/>
      <c r="AO27"/>
      <c r="AP27" s="7">
        <v>3</v>
      </c>
    </row>
    <row r="28" spans="1:42" ht="12.75">
      <c r="A28" s="59" t="s">
        <v>108</v>
      </c>
      <c r="G28" s="7">
        <v>46</v>
      </c>
      <c r="H28" s="7">
        <v>81</v>
      </c>
      <c r="I28" s="7">
        <v>31</v>
      </c>
      <c r="J28" s="7">
        <v>278</v>
      </c>
      <c r="K28" s="7">
        <v>51</v>
      </c>
      <c r="L28" s="7">
        <v>43</v>
      </c>
      <c r="M28" s="7">
        <v>63</v>
      </c>
      <c r="N28" s="7">
        <v>99</v>
      </c>
      <c r="O28" s="7">
        <v>104</v>
      </c>
      <c r="P28" s="7">
        <v>185</v>
      </c>
      <c r="Q28" s="7">
        <v>149</v>
      </c>
      <c r="R28" s="7">
        <v>98</v>
      </c>
      <c r="S28" s="7">
        <v>323</v>
      </c>
      <c r="T28" s="7">
        <v>141</v>
      </c>
      <c r="U28" s="7">
        <v>79</v>
      </c>
      <c r="V28" s="7">
        <v>232</v>
      </c>
      <c r="W28" s="7">
        <v>120</v>
      </c>
      <c r="X28" s="7">
        <v>110</v>
      </c>
      <c r="Y28" s="7">
        <v>370</v>
      </c>
      <c r="Z28" s="7">
        <v>49</v>
      </c>
      <c r="AA28" s="7">
        <v>36</v>
      </c>
      <c r="AB28" s="7">
        <v>147</v>
      </c>
      <c r="AC28" s="7">
        <v>31</v>
      </c>
      <c r="AD28" s="12">
        <v>22</v>
      </c>
      <c r="AE28" s="7">
        <v>32</v>
      </c>
      <c r="AF28" s="10">
        <v>4</v>
      </c>
      <c r="AG28" s="10">
        <v>2</v>
      </c>
      <c r="AH28" s="10">
        <v>9</v>
      </c>
      <c r="AJ28" s="10">
        <v>36</v>
      </c>
      <c r="AK28" s="10">
        <v>12</v>
      </c>
      <c r="AL28">
        <v>16</v>
      </c>
      <c r="AM28">
        <v>2</v>
      </c>
      <c r="AN28">
        <v>7</v>
      </c>
      <c r="AO28"/>
      <c r="AP28" s="7">
        <v>3008</v>
      </c>
    </row>
    <row r="29" spans="1:42" ht="12.75">
      <c r="A29" s="59" t="s">
        <v>109</v>
      </c>
      <c r="P29" s="7">
        <v>3</v>
      </c>
      <c r="Q29" s="7">
        <v>1</v>
      </c>
      <c r="AA29" s="26"/>
      <c r="AC29" s="7">
        <v>2</v>
      </c>
      <c r="AD29" s="12">
        <v>2</v>
      </c>
      <c r="AE29" s="7">
        <v>2</v>
      </c>
      <c r="AG29" s="10">
        <v>2</v>
      </c>
      <c r="AK29" s="10">
        <v>2</v>
      </c>
      <c r="AL29"/>
      <c r="AM29"/>
      <c r="AN29">
        <v>2</v>
      </c>
      <c r="AO29">
        <v>5</v>
      </c>
      <c r="AP29" s="7">
        <v>21</v>
      </c>
    </row>
    <row r="30" spans="1:42" ht="12.75">
      <c r="A30" s="59" t="s">
        <v>110</v>
      </c>
      <c r="AA30" s="7">
        <v>1</v>
      </c>
      <c r="AL30"/>
      <c r="AM30"/>
      <c r="AN30"/>
      <c r="AO30">
        <v>1</v>
      </c>
      <c r="AP30" s="7">
        <v>2</v>
      </c>
    </row>
    <row r="31" spans="1:42" ht="12.75">
      <c r="A31" s="61" t="s">
        <v>125</v>
      </c>
      <c r="N31" s="7">
        <v>1</v>
      </c>
      <c r="AL31"/>
      <c r="AM31"/>
      <c r="AN31"/>
      <c r="AO31"/>
      <c r="AP31" s="7">
        <v>1</v>
      </c>
    </row>
    <row r="32" spans="1:42" ht="12.75">
      <c r="A32" s="61" t="s">
        <v>126</v>
      </c>
      <c r="AD32" s="12">
        <v>2</v>
      </c>
      <c r="AG32" s="10">
        <v>1</v>
      </c>
      <c r="AL32"/>
      <c r="AM32"/>
      <c r="AN32"/>
      <c r="AO32"/>
      <c r="AP32" s="7">
        <v>3</v>
      </c>
    </row>
    <row r="33" spans="1:42" ht="12.75">
      <c r="A33" s="58" t="s">
        <v>127</v>
      </c>
      <c r="AG33" s="10">
        <v>4</v>
      </c>
      <c r="AK33" s="10">
        <v>2</v>
      </c>
      <c r="AL33"/>
      <c r="AM33"/>
      <c r="AN33"/>
      <c r="AO33">
        <v>2</v>
      </c>
      <c r="AP33" s="7">
        <v>8</v>
      </c>
    </row>
    <row r="34" spans="1:42" ht="12.75">
      <c r="A34" s="59" t="s">
        <v>111</v>
      </c>
      <c r="L34" s="7">
        <v>18</v>
      </c>
      <c r="M34" s="7">
        <v>1</v>
      </c>
      <c r="N34" s="7">
        <v>14</v>
      </c>
      <c r="P34" s="12">
        <v>2</v>
      </c>
      <c r="Q34" s="7">
        <v>53</v>
      </c>
      <c r="R34" s="7">
        <v>33</v>
      </c>
      <c r="T34" s="7">
        <v>6</v>
      </c>
      <c r="U34" s="7">
        <v>386</v>
      </c>
      <c r="V34" s="7">
        <v>292</v>
      </c>
      <c r="W34" s="7">
        <v>486</v>
      </c>
      <c r="X34" s="7">
        <v>188</v>
      </c>
      <c r="Y34" s="7">
        <v>168</v>
      </c>
      <c r="Z34" s="7">
        <v>1360</v>
      </c>
      <c r="AA34" s="7">
        <v>248</v>
      </c>
      <c r="AB34" s="7">
        <v>258</v>
      </c>
      <c r="AC34" s="7">
        <v>30</v>
      </c>
      <c r="AD34" s="12">
        <v>120</v>
      </c>
      <c r="AE34" s="7">
        <v>180</v>
      </c>
      <c r="AF34" s="10">
        <v>56</v>
      </c>
      <c r="AG34" s="10">
        <v>51</v>
      </c>
      <c r="AH34" s="10">
        <v>101</v>
      </c>
      <c r="AI34" s="10">
        <v>11</v>
      </c>
      <c r="AK34" s="10">
        <v>22</v>
      </c>
      <c r="AL34">
        <v>46</v>
      </c>
      <c r="AM34">
        <v>26</v>
      </c>
      <c r="AN34">
        <v>21</v>
      </c>
      <c r="AO34">
        <v>14</v>
      </c>
      <c r="AP34" s="7">
        <v>4191</v>
      </c>
    </row>
    <row r="35" spans="1:42" ht="12.75">
      <c r="A35" s="58" t="s">
        <v>112</v>
      </c>
      <c r="E35" s="7">
        <v>4</v>
      </c>
      <c r="N35" s="7">
        <v>1</v>
      </c>
      <c r="AC35" s="7">
        <v>12</v>
      </c>
      <c r="AD35" s="12">
        <v>4</v>
      </c>
      <c r="AE35" s="7">
        <v>20</v>
      </c>
      <c r="AF35" s="10">
        <v>4</v>
      </c>
      <c r="AH35" s="10">
        <v>18</v>
      </c>
      <c r="AI35" s="10">
        <v>52</v>
      </c>
      <c r="AL35"/>
      <c r="AM35"/>
      <c r="AN35"/>
      <c r="AO35"/>
      <c r="AP35" s="7">
        <v>115</v>
      </c>
    </row>
    <row r="36" spans="1:42" ht="12.75">
      <c r="A36" s="58" t="s">
        <v>113</v>
      </c>
      <c r="AG36" s="10">
        <v>2</v>
      </c>
      <c r="AL36"/>
      <c r="AM36"/>
      <c r="AN36"/>
      <c r="AO36">
        <v>13</v>
      </c>
      <c r="AP36" s="7">
        <v>15</v>
      </c>
    </row>
    <row r="37" spans="1:42" ht="12.75">
      <c r="A37" s="59" t="s">
        <v>114</v>
      </c>
      <c r="AE37" s="12"/>
      <c r="AL37"/>
      <c r="AM37"/>
      <c r="AN37"/>
      <c r="AO37">
        <v>16</v>
      </c>
      <c r="AP37" s="7">
        <v>16</v>
      </c>
    </row>
    <row r="38" spans="1:42" ht="12.75">
      <c r="A38" s="59" t="s">
        <v>115</v>
      </c>
      <c r="E38" s="7">
        <v>12</v>
      </c>
      <c r="K38" s="7">
        <v>1</v>
      </c>
      <c r="L38" s="7">
        <v>1</v>
      </c>
      <c r="P38" s="12"/>
      <c r="AA38" s="26"/>
      <c r="AB38" s="7">
        <v>2</v>
      </c>
      <c r="AI38" s="10">
        <v>4</v>
      </c>
      <c r="AK38" s="10">
        <v>2</v>
      </c>
      <c r="AL38">
        <v>4</v>
      </c>
      <c r="AM38"/>
      <c r="AN38"/>
      <c r="AO38">
        <v>2</v>
      </c>
      <c r="AP38" s="7">
        <v>28</v>
      </c>
    </row>
    <row r="39" spans="1:42" ht="12.75">
      <c r="A39" s="59" t="s">
        <v>116</v>
      </c>
      <c r="AE39" s="12"/>
      <c r="AH39" s="10">
        <v>1</v>
      </c>
      <c r="AL39"/>
      <c r="AM39"/>
      <c r="AN39"/>
      <c r="AO39"/>
      <c r="AP39" s="7">
        <v>1</v>
      </c>
    </row>
    <row r="40" spans="1:42" ht="12.75">
      <c r="A40" s="58" t="s">
        <v>117</v>
      </c>
      <c r="R40" s="7">
        <v>1</v>
      </c>
      <c r="AL40"/>
      <c r="AM40"/>
      <c r="AN40"/>
      <c r="AO40">
        <v>1</v>
      </c>
      <c r="AP40" s="7">
        <v>2</v>
      </c>
    </row>
    <row r="41" spans="1:42" ht="12.75">
      <c r="A41" s="58" t="s">
        <v>118</v>
      </c>
      <c r="AG41" s="10">
        <v>2</v>
      </c>
      <c r="AL41"/>
      <c r="AM41"/>
      <c r="AN41"/>
      <c r="AO41"/>
      <c r="AP41" s="7">
        <v>2</v>
      </c>
    </row>
    <row r="42" spans="1:42" ht="12.75">
      <c r="A42" s="59" t="s">
        <v>119</v>
      </c>
      <c r="M42" s="7">
        <v>3</v>
      </c>
      <c r="Q42" s="7">
        <v>1</v>
      </c>
      <c r="T42" s="7">
        <v>2</v>
      </c>
      <c r="W42" s="12">
        <v>1</v>
      </c>
      <c r="AA42" s="7">
        <v>1</v>
      </c>
      <c r="AB42" s="7">
        <v>2</v>
      </c>
      <c r="AC42" s="7">
        <v>2</v>
      </c>
      <c r="AD42" s="12">
        <v>2</v>
      </c>
      <c r="AE42" s="7">
        <v>4</v>
      </c>
      <c r="AF42" s="10">
        <v>5</v>
      </c>
      <c r="AG42" s="10">
        <v>4</v>
      </c>
      <c r="AI42" s="10">
        <v>2</v>
      </c>
      <c r="AJ42" s="10">
        <v>1</v>
      </c>
      <c r="AL42"/>
      <c r="AM42"/>
      <c r="AN42">
        <v>1</v>
      </c>
      <c r="AO42">
        <v>3</v>
      </c>
      <c r="AP42" s="7">
        <v>34</v>
      </c>
    </row>
    <row r="43" spans="1:42" ht="12.75">
      <c r="A43" s="59" t="s">
        <v>120</v>
      </c>
      <c r="L43" s="7">
        <v>1</v>
      </c>
      <c r="M43" s="7">
        <v>1</v>
      </c>
      <c r="R43" s="7">
        <v>6</v>
      </c>
      <c r="AC43" s="7">
        <v>10</v>
      </c>
      <c r="AD43" s="12">
        <v>2</v>
      </c>
      <c r="AE43" s="7">
        <v>22</v>
      </c>
      <c r="AF43" s="10">
        <v>28</v>
      </c>
      <c r="AJ43" s="10">
        <v>12</v>
      </c>
      <c r="AK43" s="10">
        <v>1</v>
      </c>
      <c r="AL43"/>
      <c r="AM43"/>
      <c r="AN43"/>
      <c r="AO43">
        <v>4</v>
      </c>
      <c r="AP43" s="7">
        <v>87</v>
      </c>
    </row>
    <row r="44" spans="1:42" ht="12.75">
      <c r="A44" s="59" t="s">
        <v>121</v>
      </c>
      <c r="L44" s="7">
        <v>1</v>
      </c>
      <c r="M44" s="7">
        <v>1</v>
      </c>
      <c r="P44" s="7">
        <v>12</v>
      </c>
      <c r="V44" s="7">
        <v>1</v>
      </c>
      <c r="W44" s="7">
        <v>12</v>
      </c>
      <c r="AA44" s="7">
        <v>400</v>
      </c>
      <c r="AB44" s="7">
        <v>33</v>
      </c>
      <c r="AC44" s="7">
        <v>56</v>
      </c>
      <c r="AE44" s="7">
        <v>12</v>
      </c>
      <c r="AF44" s="10">
        <v>12</v>
      </c>
      <c r="AG44" s="10">
        <v>11</v>
      </c>
      <c r="AJ44" s="10">
        <v>8</v>
      </c>
      <c r="AK44" s="10">
        <v>8</v>
      </c>
      <c r="AL44">
        <v>2</v>
      </c>
      <c r="AM44"/>
      <c r="AN44"/>
      <c r="AO44">
        <v>6</v>
      </c>
      <c r="AP44" s="7">
        <v>575</v>
      </c>
    </row>
    <row r="45" spans="1:42" ht="12.75">
      <c r="A45" s="59" t="s">
        <v>122</v>
      </c>
      <c r="E45" s="7">
        <v>4</v>
      </c>
      <c r="H45" s="7">
        <v>22</v>
      </c>
      <c r="I45" s="7">
        <v>1</v>
      </c>
      <c r="J45" s="7">
        <v>12</v>
      </c>
      <c r="K45" s="7">
        <v>1</v>
      </c>
      <c r="L45" s="7">
        <v>3</v>
      </c>
      <c r="M45" s="7">
        <v>21</v>
      </c>
      <c r="N45" s="7">
        <v>20</v>
      </c>
      <c r="O45" s="7">
        <v>24</v>
      </c>
      <c r="P45" s="7">
        <v>50</v>
      </c>
      <c r="Q45" s="7">
        <v>1</v>
      </c>
      <c r="R45" s="7">
        <v>10</v>
      </c>
      <c r="S45" s="7">
        <v>2</v>
      </c>
      <c r="T45" s="7">
        <v>18</v>
      </c>
      <c r="V45" s="7">
        <v>64</v>
      </c>
      <c r="W45" s="7">
        <v>32</v>
      </c>
      <c r="X45" s="7">
        <v>24</v>
      </c>
      <c r="Y45" s="7">
        <v>32</v>
      </c>
      <c r="AA45" s="26"/>
      <c r="AC45" s="7">
        <v>6</v>
      </c>
      <c r="AD45" s="12">
        <v>8</v>
      </c>
      <c r="AE45" s="7">
        <v>18</v>
      </c>
      <c r="AJ45" s="10">
        <v>16</v>
      </c>
      <c r="AK45" s="10">
        <v>2</v>
      </c>
      <c r="AL45"/>
      <c r="AM45"/>
      <c r="AN45"/>
      <c r="AO45"/>
      <c r="AP45" s="7">
        <v>391</v>
      </c>
    </row>
    <row r="46" spans="1:42" ht="12.75">
      <c r="A46" s="58" t="s">
        <v>123</v>
      </c>
      <c r="AG46" s="10">
        <v>2</v>
      </c>
      <c r="AK46" s="10">
        <v>1</v>
      </c>
      <c r="AL46">
        <v>2</v>
      </c>
      <c r="AM46"/>
      <c r="AN46">
        <v>2</v>
      </c>
      <c r="AO46"/>
      <c r="AP46" s="7">
        <v>7</v>
      </c>
    </row>
    <row r="47" spans="1:42" ht="12.75">
      <c r="A47" s="58" t="s">
        <v>124</v>
      </c>
      <c r="AK47" s="10">
        <v>4</v>
      </c>
      <c r="AL47"/>
      <c r="AM47"/>
      <c r="AN47"/>
      <c r="AO47">
        <v>4</v>
      </c>
      <c r="AP47" s="7">
        <v>8</v>
      </c>
    </row>
    <row r="48" spans="1:42" ht="12.75">
      <c r="A48" s="10" t="s">
        <v>128</v>
      </c>
      <c r="B48" s="28">
        <v>0</v>
      </c>
      <c r="C48" s="28">
        <v>0</v>
      </c>
      <c r="D48" s="28">
        <v>0</v>
      </c>
      <c r="E48" s="28">
        <v>4</v>
      </c>
      <c r="F48" s="28">
        <v>0</v>
      </c>
      <c r="G48" s="28">
        <v>1</v>
      </c>
      <c r="H48" s="28">
        <v>3</v>
      </c>
      <c r="I48" s="28">
        <v>3</v>
      </c>
      <c r="J48" s="28">
        <v>4</v>
      </c>
      <c r="K48" s="28">
        <v>3</v>
      </c>
      <c r="L48" s="28">
        <v>7</v>
      </c>
      <c r="M48" s="28">
        <v>10</v>
      </c>
      <c r="N48" s="28">
        <v>6</v>
      </c>
      <c r="O48" s="28">
        <v>2</v>
      </c>
      <c r="P48" s="28">
        <v>10</v>
      </c>
      <c r="Q48" s="28">
        <v>10</v>
      </c>
      <c r="R48" s="28">
        <v>8</v>
      </c>
      <c r="S48" s="28">
        <v>4</v>
      </c>
      <c r="T48" s="28">
        <v>8</v>
      </c>
      <c r="U48" s="28">
        <v>4</v>
      </c>
      <c r="V48" s="28">
        <v>6</v>
      </c>
      <c r="W48" s="28">
        <v>7</v>
      </c>
      <c r="X48" s="28">
        <v>5</v>
      </c>
      <c r="Y48" s="28">
        <v>6</v>
      </c>
      <c r="Z48" s="28">
        <v>5</v>
      </c>
      <c r="AA48" s="28">
        <v>11</v>
      </c>
      <c r="AB48" s="28">
        <v>11</v>
      </c>
      <c r="AC48" s="28">
        <v>16</v>
      </c>
      <c r="AD48" s="29">
        <v>14</v>
      </c>
      <c r="AE48" s="28">
        <v>21</v>
      </c>
      <c r="AF48" s="28">
        <v>12</v>
      </c>
      <c r="AG48" s="28">
        <v>19</v>
      </c>
      <c r="AH48" s="28">
        <v>11</v>
      </c>
      <c r="AI48" s="28">
        <v>13</v>
      </c>
      <c r="AJ48" s="28">
        <v>11</v>
      </c>
      <c r="AK48" s="28">
        <v>19</v>
      </c>
      <c r="AL48" s="28">
        <v>10</v>
      </c>
      <c r="AM48" s="28">
        <v>3</v>
      </c>
      <c r="AN48" s="28">
        <v>7</v>
      </c>
      <c r="AO48" s="28">
        <v>19</v>
      </c>
      <c r="AP48" s="7">
        <v>313</v>
      </c>
    </row>
    <row r="49" spans="1:42" ht="12.75">
      <c r="A49" s="63" t="s">
        <v>358</v>
      </c>
      <c r="B49" s="28">
        <v>0</v>
      </c>
      <c r="C49" s="28">
        <v>0</v>
      </c>
      <c r="D49" s="28">
        <v>0</v>
      </c>
      <c r="E49" s="28">
        <v>28</v>
      </c>
      <c r="F49" s="28">
        <v>0</v>
      </c>
      <c r="G49" s="28">
        <v>46</v>
      </c>
      <c r="H49" s="28">
        <v>111</v>
      </c>
      <c r="I49" s="28">
        <v>34</v>
      </c>
      <c r="J49" s="28">
        <v>310</v>
      </c>
      <c r="K49" s="28">
        <v>53</v>
      </c>
      <c r="L49" s="28">
        <v>70</v>
      </c>
      <c r="M49" s="28">
        <v>98</v>
      </c>
      <c r="N49" s="28">
        <v>140</v>
      </c>
      <c r="O49" s="28">
        <v>128</v>
      </c>
      <c r="P49" s="28">
        <v>265</v>
      </c>
      <c r="Q49" s="28">
        <v>214</v>
      </c>
      <c r="R49" s="28">
        <v>200</v>
      </c>
      <c r="S49" s="28">
        <v>401</v>
      </c>
      <c r="T49" s="28">
        <v>186</v>
      </c>
      <c r="U49" s="28">
        <v>477</v>
      </c>
      <c r="V49" s="28">
        <v>609</v>
      </c>
      <c r="W49" s="28">
        <v>1065</v>
      </c>
      <c r="X49" s="28">
        <v>341</v>
      </c>
      <c r="Y49" s="28">
        <v>799</v>
      </c>
      <c r="Z49" s="28">
        <v>1414</v>
      </c>
      <c r="AA49" s="28">
        <v>800</v>
      </c>
      <c r="AB49" s="28">
        <v>463</v>
      </c>
      <c r="AC49" s="28">
        <v>194</v>
      </c>
      <c r="AD49" s="29">
        <v>191</v>
      </c>
      <c r="AE49" s="28">
        <v>342</v>
      </c>
      <c r="AF49" s="28">
        <v>168</v>
      </c>
      <c r="AG49" s="28">
        <v>114</v>
      </c>
      <c r="AH49" s="28">
        <v>161</v>
      </c>
      <c r="AI49" s="28">
        <v>107</v>
      </c>
      <c r="AJ49" s="28">
        <v>154</v>
      </c>
      <c r="AK49" s="28">
        <v>113</v>
      </c>
      <c r="AL49" s="28">
        <v>97</v>
      </c>
      <c r="AM49" s="28">
        <v>39</v>
      </c>
      <c r="AN49" s="28">
        <v>39</v>
      </c>
      <c r="AO49" s="28">
        <v>88</v>
      </c>
      <c r="AP49" s="7">
        <v>10059</v>
      </c>
    </row>
    <row r="50" spans="1:41" ht="12.75">
      <c r="A50" s="6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2" ht="12.75">
      <c r="A51" s="62" t="s">
        <v>129</v>
      </c>
      <c r="AP51" s="7">
        <v>0</v>
      </c>
    </row>
    <row r="52" spans="1:42" ht="12.75">
      <c r="A52" s="59" t="s">
        <v>362</v>
      </c>
      <c r="S52" s="7">
        <v>1</v>
      </c>
      <c r="AP52" s="7">
        <v>1</v>
      </c>
    </row>
    <row r="53" spans="1:42" ht="12.75">
      <c r="A53" s="59" t="s">
        <v>363</v>
      </c>
      <c r="AB53" s="7">
        <v>2</v>
      </c>
      <c r="AE53" s="7">
        <v>2</v>
      </c>
      <c r="AP53" s="7">
        <v>4</v>
      </c>
    </row>
    <row r="54" spans="1:42" ht="12.75">
      <c r="A54" s="58" t="s">
        <v>130</v>
      </c>
      <c r="AH54" s="10">
        <v>2</v>
      </c>
      <c r="AJ54" s="10">
        <v>2</v>
      </c>
      <c r="AP54" s="7">
        <v>4</v>
      </c>
    </row>
    <row r="55" spans="1:42" ht="12.75">
      <c r="A55" s="58" t="s">
        <v>131</v>
      </c>
      <c r="AF55" s="10">
        <v>1</v>
      </c>
      <c r="AG55" s="10">
        <v>1</v>
      </c>
      <c r="AP55" s="7">
        <v>2</v>
      </c>
    </row>
    <row r="56" spans="1:42" ht="12.75">
      <c r="A56" s="58" t="s">
        <v>359</v>
      </c>
      <c r="AG56" s="10">
        <v>1</v>
      </c>
      <c r="AP56" s="7">
        <v>1</v>
      </c>
    </row>
    <row r="57" spans="1:42" ht="12.75">
      <c r="A57" s="58" t="s">
        <v>132</v>
      </c>
      <c r="AF57" s="10">
        <v>2</v>
      </c>
      <c r="AJ57" s="10">
        <v>2</v>
      </c>
      <c r="AK57" s="10">
        <v>4</v>
      </c>
      <c r="AP57" s="7">
        <v>8</v>
      </c>
    </row>
    <row r="58" spans="1:42" ht="12.75">
      <c r="A58" s="59" t="s">
        <v>133</v>
      </c>
      <c r="I58" s="7">
        <v>1</v>
      </c>
      <c r="M58" s="7">
        <v>1</v>
      </c>
      <c r="P58" s="7">
        <v>2</v>
      </c>
      <c r="AC58" s="7">
        <v>1</v>
      </c>
      <c r="AP58" s="7">
        <v>5</v>
      </c>
    </row>
    <row r="59" spans="1:42" ht="12.75">
      <c r="A59" s="58" t="s">
        <v>134</v>
      </c>
      <c r="B59" s="7">
        <v>3</v>
      </c>
      <c r="C59" s="7">
        <v>7</v>
      </c>
      <c r="D59" s="7">
        <v>15</v>
      </c>
      <c r="E59" s="7">
        <v>13</v>
      </c>
      <c r="F59" s="7">
        <v>3</v>
      </c>
      <c r="G59" s="7">
        <v>19</v>
      </c>
      <c r="H59" s="7">
        <v>14</v>
      </c>
      <c r="I59" s="7">
        <v>9</v>
      </c>
      <c r="J59" s="7">
        <v>20</v>
      </c>
      <c r="L59" s="7">
        <v>3</v>
      </c>
      <c r="M59" s="7">
        <v>5</v>
      </c>
      <c r="N59" s="7">
        <v>18</v>
      </c>
      <c r="O59" s="7">
        <v>25</v>
      </c>
      <c r="P59" s="7">
        <v>3</v>
      </c>
      <c r="Q59" s="7">
        <v>22</v>
      </c>
      <c r="R59" s="7">
        <v>17</v>
      </c>
      <c r="S59" s="7">
        <v>1</v>
      </c>
      <c r="T59" s="7">
        <v>13</v>
      </c>
      <c r="U59" s="7">
        <v>5</v>
      </c>
      <c r="V59" s="7">
        <v>11</v>
      </c>
      <c r="W59" s="7">
        <v>15</v>
      </c>
      <c r="X59" s="7">
        <v>16</v>
      </c>
      <c r="Y59" s="7">
        <v>9</v>
      </c>
      <c r="Z59" s="7">
        <v>6</v>
      </c>
      <c r="AA59" s="7">
        <v>6</v>
      </c>
      <c r="AB59" s="7">
        <v>5</v>
      </c>
      <c r="AC59" s="7">
        <v>14</v>
      </c>
      <c r="AD59" s="12">
        <v>3</v>
      </c>
      <c r="AE59" s="7">
        <v>8</v>
      </c>
      <c r="AF59" s="10">
        <v>6</v>
      </c>
      <c r="AG59" s="10">
        <v>1</v>
      </c>
      <c r="AH59" s="10">
        <v>11</v>
      </c>
      <c r="AJ59" s="10">
        <v>6</v>
      </c>
      <c r="AK59" s="10">
        <v>3</v>
      </c>
      <c r="AM59" s="10">
        <v>1</v>
      </c>
      <c r="AP59" s="7">
        <v>336</v>
      </c>
    </row>
    <row r="60" spans="1:42" ht="12.75">
      <c r="A60" s="58" t="s">
        <v>135</v>
      </c>
      <c r="AG60" s="10">
        <v>2</v>
      </c>
      <c r="AP60" s="7">
        <v>2</v>
      </c>
    </row>
    <row r="61" spans="1:42" ht="12.75">
      <c r="A61" s="59" t="s">
        <v>364</v>
      </c>
      <c r="H61" s="7">
        <v>2</v>
      </c>
      <c r="AD61" s="12">
        <v>2</v>
      </c>
      <c r="AP61" s="7">
        <v>4</v>
      </c>
    </row>
    <row r="62" spans="1:42" ht="12.75">
      <c r="A62" s="59" t="s">
        <v>365</v>
      </c>
      <c r="F62" s="7">
        <v>2</v>
      </c>
      <c r="Y62" s="7">
        <v>2</v>
      </c>
      <c r="AP62" s="7">
        <v>4</v>
      </c>
    </row>
    <row r="63" spans="1:42" ht="12.75">
      <c r="A63" s="59" t="s">
        <v>136</v>
      </c>
      <c r="L63" s="7">
        <v>1</v>
      </c>
      <c r="AP63" s="7">
        <v>1</v>
      </c>
    </row>
    <row r="64" spans="1:42" ht="12.75">
      <c r="A64" s="59" t="s">
        <v>137</v>
      </c>
      <c r="B64" s="7">
        <v>1</v>
      </c>
      <c r="E64" s="7">
        <v>4</v>
      </c>
      <c r="AP64" s="7">
        <v>5</v>
      </c>
    </row>
    <row r="65" spans="1:42" ht="12.75">
      <c r="A65" s="59" t="s">
        <v>138</v>
      </c>
      <c r="M65" s="7">
        <v>1</v>
      </c>
      <c r="AF65" s="10">
        <v>2</v>
      </c>
      <c r="AG65" s="10">
        <v>6</v>
      </c>
      <c r="AH65" s="10">
        <v>2</v>
      </c>
      <c r="AI65" s="10">
        <v>1</v>
      </c>
      <c r="AK65" s="10">
        <v>2</v>
      </c>
      <c r="AP65" s="7">
        <v>14</v>
      </c>
    </row>
    <row r="66" spans="1:42" ht="12.75">
      <c r="A66" s="59" t="s">
        <v>139</v>
      </c>
      <c r="B66" s="7">
        <v>1</v>
      </c>
      <c r="I66" s="7">
        <v>2</v>
      </c>
      <c r="T66" s="7">
        <v>1</v>
      </c>
      <c r="U66" s="7">
        <v>1</v>
      </c>
      <c r="AB66" s="7">
        <v>2</v>
      </c>
      <c r="AP66" s="7">
        <v>7</v>
      </c>
    </row>
    <row r="67" spans="1:42" ht="12.75">
      <c r="A67" s="58" t="s">
        <v>140</v>
      </c>
      <c r="AI67" s="10">
        <v>2</v>
      </c>
      <c r="AP67" s="7">
        <v>2</v>
      </c>
    </row>
    <row r="68" spans="1:42" ht="12.75">
      <c r="A68" s="58" t="s">
        <v>141</v>
      </c>
      <c r="AI68" s="10">
        <v>1</v>
      </c>
      <c r="AJ68" s="10">
        <v>4</v>
      </c>
      <c r="AK68" s="10">
        <v>2</v>
      </c>
      <c r="AP68" s="7">
        <v>7</v>
      </c>
    </row>
    <row r="69" spans="1:42" ht="12.75">
      <c r="A69" s="59" t="s">
        <v>366</v>
      </c>
      <c r="B69" s="7">
        <v>1</v>
      </c>
      <c r="E69" s="7">
        <v>4</v>
      </c>
      <c r="H69" s="7">
        <v>2</v>
      </c>
      <c r="N69" s="7">
        <v>3</v>
      </c>
      <c r="O69" s="7">
        <v>1</v>
      </c>
      <c r="P69" s="7">
        <v>2</v>
      </c>
      <c r="T69" s="7">
        <v>1</v>
      </c>
      <c r="V69" s="7">
        <v>1</v>
      </c>
      <c r="AB69" s="7">
        <v>1</v>
      </c>
      <c r="AC69" s="7">
        <v>9</v>
      </c>
      <c r="AE69" s="7">
        <v>1</v>
      </c>
      <c r="AF69" s="10">
        <v>4</v>
      </c>
      <c r="AL69" s="10">
        <v>1</v>
      </c>
      <c r="AN69" s="10">
        <v>1</v>
      </c>
      <c r="AO69" s="10">
        <v>2</v>
      </c>
      <c r="AP69" s="7">
        <v>34</v>
      </c>
    </row>
    <row r="70" spans="1:42" ht="12.75">
      <c r="A70" s="59" t="s">
        <v>367</v>
      </c>
      <c r="C70" s="7">
        <v>1</v>
      </c>
      <c r="G70" s="7">
        <v>1</v>
      </c>
      <c r="J70" s="7">
        <v>1</v>
      </c>
      <c r="R70" s="7">
        <v>1</v>
      </c>
      <c r="AP70" s="7">
        <v>4</v>
      </c>
    </row>
    <row r="71" spans="1:42" ht="12.75">
      <c r="A71" s="59" t="s">
        <v>368</v>
      </c>
      <c r="O71" s="7">
        <v>5</v>
      </c>
      <c r="AD71" s="12">
        <v>2</v>
      </c>
      <c r="AP71" s="7">
        <v>7</v>
      </c>
    </row>
    <row r="72" spans="1:42" ht="12.75">
      <c r="A72" s="59" t="s">
        <v>143</v>
      </c>
      <c r="I72" s="7">
        <v>1</v>
      </c>
      <c r="AP72" s="7">
        <v>1</v>
      </c>
    </row>
    <row r="73" spans="1:42" ht="12.75">
      <c r="A73" s="59" t="s">
        <v>144</v>
      </c>
      <c r="M73" s="7">
        <v>1</v>
      </c>
      <c r="AC73" s="7">
        <v>1</v>
      </c>
      <c r="AP73" s="7">
        <v>2</v>
      </c>
    </row>
    <row r="74" spans="1:42" ht="12.75">
      <c r="A74" s="59" t="s">
        <v>145</v>
      </c>
      <c r="AC74" s="7">
        <v>1</v>
      </c>
      <c r="AP74" s="7">
        <v>1</v>
      </c>
    </row>
    <row r="75" spans="1:42" ht="12.75">
      <c r="A75" s="58" t="s">
        <v>146</v>
      </c>
      <c r="AK75" s="10">
        <v>8</v>
      </c>
      <c r="AP75" s="7">
        <v>8</v>
      </c>
    </row>
    <row r="76" spans="1:42" ht="12.75">
      <c r="A76" s="59" t="s">
        <v>147</v>
      </c>
      <c r="B76" s="7">
        <v>1</v>
      </c>
      <c r="AP76" s="7">
        <v>1</v>
      </c>
    </row>
    <row r="77" spans="1:42" ht="12.75">
      <c r="A77" s="59" t="s">
        <v>148</v>
      </c>
      <c r="N77" s="7">
        <v>2</v>
      </c>
      <c r="O77" s="7">
        <v>1</v>
      </c>
      <c r="AC77" s="7">
        <v>1</v>
      </c>
      <c r="AP77" s="7">
        <v>4</v>
      </c>
    </row>
    <row r="78" spans="1:42" ht="12.75">
      <c r="A78" s="59" t="s">
        <v>149</v>
      </c>
      <c r="AM78" s="10">
        <v>1</v>
      </c>
      <c r="AP78" s="7">
        <v>1</v>
      </c>
    </row>
    <row r="79" spans="1:42" ht="12.75">
      <c r="A79" s="59" t="s">
        <v>150</v>
      </c>
      <c r="S79" s="7">
        <v>1</v>
      </c>
      <c r="AP79" s="7">
        <v>1</v>
      </c>
    </row>
    <row r="80" spans="1:42" ht="12.75">
      <c r="A80" s="63" t="s">
        <v>360</v>
      </c>
      <c r="B80" s="28">
        <v>7</v>
      </c>
      <c r="C80" s="28">
        <v>8</v>
      </c>
      <c r="D80" s="28">
        <v>15</v>
      </c>
      <c r="E80" s="28">
        <v>21</v>
      </c>
      <c r="F80" s="28">
        <v>5</v>
      </c>
      <c r="G80" s="28">
        <v>20</v>
      </c>
      <c r="H80" s="28">
        <v>18</v>
      </c>
      <c r="I80" s="28">
        <v>13</v>
      </c>
      <c r="J80" s="28">
        <v>21</v>
      </c>
      <c r="K80" s="29">
        <v>0</v>
      </c>
      <c r="L80" s="28">
        <v>4</v>
      </c>
      <c r="M80" s="28">
        <v>8</v>
      </c>
      <c r="N80" s="28">
        <v>23</v>
      </c>
      <c r="O80" s="28">
        <v>32</v>
      </c>
      <c r="P80" s="28">
        <v>7</v>
      </c>
      <c r="Q80" s="28">
        <v>22</v>
      </c>
      <c r="R80" s="28">
        <v>18</v>
      </c>
      <c r="S80" s="28">
        <v>2</v>
      </c>
      <c r="T80" s="28">
        <v>15</v>
      </c>
      <c r="U80" s="28">
        <v>6</v>
      </c>
      <c r="V80" s="28">
        <v>12</v>
      </c>
      <c r="W80" s="28">
        <v>15</v>
      </c>
      <c r="X80" s="28">
        <v>16</v>
      </c>
      <c r="Y80" s="28">
        <v>11</v>
      </c>
      <c r="Z80" s="28">
        <v>6</v>
      </c>
      <c r="AA80" s="28">
        <v>6</v>
      </c>
      <c r="AB80" s="28">
        <v>10</v>
      </c>
      <c r="AC80" s="28">
        <v>27</v>
      </c>
      <c r="AD80" s="29">
        <v>7</v>
      </c>
      <c r="AE80" s="28">
        <v>11</v>
      </c>
      <c r="AF80" s="28">
        <v>15</v>
      </c>
      <c r="AG80" s="28">
        <v>11</v>
      </c>
      <c r="AH80" s="28">
        <v>15</v>
      </c>
      <c r="AI80" s="28">
        <v>4</v>
      </c>
      <c r="AJ80" s="28">
        <v>14</v>
      </c>
      <c r="AK80" s="28">
        <v>19</v>
      </c>
      <c r="AL80" s="28">
        <v>1</v>
      </c>
      <c r="AM80" s="28">
        <v>2</v>
      </c>
      <c r="AN80" s="28">
        <v>1</v>
      </c>
      <c r="AO80" s="28">
        <v>2</v>
      </c>
      <c r="AP80" s="7">
        <v>470</v>
      </c>
    </row>
    <row r="81" spans="2:41" ht="12.7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9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</row>
    <row r="82" spans="1:42" ht="12.75">
      <c r="A82" s="62" t="s">
        <v>152</v>
      </c>
      <c r="AP82" s="7">
        <v>0</v>
      </c>
    </row>
    <row r="83" spans="1:42" ht="12.75">
      <c r="A83" s="59" t="s">
        <v>153</v>
      </c>
      <c r="B83" s="7">
        <v>52</v>
      </c>
      <c r="C83" s="7">
        <v>92</v>
      </c>
      <c r="D83" s="7">
        <v>18</v>
      </c>
      <c r="E83" s="7">
        <v>424</v>
      </c>
      <c r="F83" s="7">
        <v>0</v>
      </c>
      <c r="G83" s="7">
        <v>0</v>
      </c>
      <c r="H83" s="7">
        <v>18</v>
      </c>
      <c r="I83" s="7">
        <v>0</v>
      </c>
      <c r="J83" s="7">
        <v>0</v>
      </c>
      <c r="K83" s="7">
        <v>26</v>
      </c>
      <c r="L83" s="7">
        <v>57</v>
      </c>
      <c r="M83" s="7">
        <v>134</v>
      </c>
      <c r="N83" s="7">
        <v>220</v>
      </c>
      <c r="O83" s="7">
        <v>72</v>
      </c>
      <c r="P83" s="7">
        <v>102</v>
      </c>
      <c r="Q83" s="7">
        <v>203</v>
      </c>
      <c r="R83" s="7">
        <v>584</v>
      </c>
      <c r="S83" s="7">
        <v>12</v>
      </c>
      <c r="T83" s="7">
        <v>70</v>
      </c>
      <c r="U83" s="7">
        <v>22</v>
      </c>
      <c r="V83" s="7">
        <v>400</v>
      </c>
      <c r="W83" s="7">
        <v>817</v>
      </c>
      <c r="X83" s="7">
        <v>222</v>
      </c>
      <c r="Y83" s="7">
        <v>518</v>
      </c>
      <c r="Z83" s="7">
        <v>12</v>
      </c>
      <c r="AA83" s="7">
        <v>1574</v>
      </c>
      <c r="AB83" s="7">
        <v>82</v>
      </c>
      <c r="AC83" s="7">
        <v>108</v>
      </c>
      <c r="AD83" s="12">
        <v>28</v>
      </c>
      <c r="AE83" s="7">
        <v>144</v>
      </c>
      <c r="AF83" s="10">
        <v>144</v>
      </c>
      <c r="AG83" s="10">
        <v>30</v>
      </c>
      <c r="AH83" s="10">
        <v>0</v>
      </c>
      <c r="AI83" s="10">
        <v>40</v>
      </c>
      <c r="AJ83" s="10">
        <v>696</v>
      </c>
      <c r="AK83" s="10">
        <v>220</v>
      </c>
      <c r="AL83" s="10">
        <v>104</v>
      </c>
      <c r="AM83" s="10">
        <v>27</v>
      </c>
      <c r="AN83" s="10">
        <v>45</v>
      </c>
      <c r="AO83" s="10">
        <v>0</v>
      </c>
      <c r="AP83" s="7">
        <v>7317</v>
      </c>
    </row>
    <row r="84" spans="1:42" ht="12.75">
      <c r="A84" s="58" t="s">
        <v>369</v>
      </c>
      <c r="B84" s="7">
        <v>528</v>
      </c>
      <c r="C84" s="7">
        <v>602</v>
      </c>
      <c r="D84" s="7">
        <v>1048</v>
      </c>
      <c r="E84" s="7">
        <v>742</v>
      </c>
      <c r="F84" s="7">
        <v>591</v>
      </c>
      <c r="G84" s="7">
        <v>215</v>
      </c>
      <c r="H84" s="7">
        <v>291</v>
      </c>
      <c r="I84" s="7">
        <v>178</v>
      </c>
      <c r="J84" s="7">
        <v>1666</v>
      </c>
      <c r="K84" s="7">
        <v>227</v>
      </c>
      <c r="L84" s="7">
        <v>644</v>
      </c>
      <c r="M84" s="7">
        <v>393</v>
      </c>
      <c r="N84" s="7">
        <v>834</v>
      </c>
      <c r="O84" s="7">
        <v>281</v>
      </c>
      <c r="P84" s="7">
        <v>288</v>
      </c>
      <c r="Q84" s="7">
        <v>176</v>
      </c>
      <c r="R84" s="7">
        <v>947</v>
      </c>
      <c r="S84" s="7">
        <v>419</v>
      </c>
      <c r="T84" s="7">
        <v>434</v>
      </c>
      <c r="U84" s="7">
        <v>763</v>
      </c>
      <c r="V84" s="7">
        <v>657</v>
      </c>
      <c r="W84" s="7">
        <v>1473</v>
      </c>
      <c r="X84" s="7">
        <v>476</v>
      </c>
      <c r="Y84" s="7">
        <v>339</v>
      </c>
      <c r="Z84" s="7">
        <v>461</v>
      </c>
      <c r="AA84" s="7">
        <v>2411</v>
      </c>
      <c r="AB84" s="7">
        <v>576</v>
      </c>
      <c r="AC84" s="7">
        <v>557</v>
      </c>
      <c r="AD84" s="12">
        <v>722</v>
      </c>
      <c r="AE84" s="7">
        <v>1330</v>
      </c>
      <c r="AF84" s="10">
        <v>36</v>
      </c>
      <c r="AG84" s="10">
        <v>28</v>
      </c>
      <c r="AH84" s="10">
        <v>250</v>
      </c>
      <c r="AI84" s="10">
        <v>1431</v>
      </c>
      <c r="AJ84" s="10">
        <v>232</v>
      </c>
      <c r="AK84" s="10">
        <v>98</v>
      </c>
      <c r="AL84" s="10">
        <v>16</v>
      </c>
      <c r="AM84" s="10">
        <v>18</v>
      </c>
      <c r="AN84" s="10">
        <v>0</v>
      </c>
      <c r="AO84" s="10">
        <v>32</v>
      </c>
      <c r="AP84" s="7">
        <v>22410</v>
      </c>
    </row>
    <row r="85" spans="1:42" ht="12.75">
      <c r="A85" s="59" t="s">
        <v>155</v>
      </c>
      <c r="C85" s="7">
        <v>105</v>
      </c>
      <c r="D85" s="7">
        <v>75</v>
      </c>
      <c r="E85" s="7">
        <v>9</v>
      </c>
      <c r="F85" s="7">
        <v>115</v>
      </c>
      <c r="G85" s="7">
        <v>67</v>
      </c>
      <c r="H85" s="7">
        <v>6</v>
      </c>
      <c r="I85" s="7">
        <v>7</v>
      </c>
      <c r="J85" s="7">
        <v>71</v>
      </c>
      <c r="L85" s="7">
        <v>12</v>
      </c>
      <c r="M85" s="7">
        <v>27</v>
      </c>
      <c r="O85" s="7">
        <v>91</v>
      </c>
      <c r="P85" s="7">
        <v>39</v>
      </c>
      <c r="R85" s="7">
        <v>84</v>
      </c>
      <c r="T85" s="7">
        <v>11</v>
      </c>
      <c r="U85" s="7">
        <v>37</v>
      </c>
      <c r="V85" s="7">
        <v>24</v>
      </c>
      <c r="W85" s="7">
        <v>148</v>
      </c>
      <c r="X85" s="7">
        <v>11</v>
      </c>
      <c r="Y85" s="7">
        <v>146</v>
      </c>
      <c r="AA85" s="7">
        <v>23</v>
      </c>
      <c r="AB85" s="7">
        <v>38</v>
      </c>
      <c r="AD85" s="12">
        <v>11</v>
      </c>
      <c r="AE85" s="7">
        <v>13</v>
      </c>
      <c r="AF85" s="10">
        <v>18</v>
      </c>
      <c r="AH85" s="10">
        <v>45</v>
      </c>
      <c r="AI85" s="10">
        <v>37</v>
      </c>
      <c r="AL85" s="10">
        <v>7</v>
      </c>
      <c r="AM85" s="10">
        <v>8</v>
      </c>
      <c r="AN85" s="10">
        <v>3</v>
      </c>
      <c r="AO85" s="10">
        <v>0</v>
      </c>
      <c r="AP85" s="7">
        <v>1288</v>
      </c>
    </row>
    <row r="86" spans="1:42" ht="12.75">
      <c r="A86" s="59" t="s">
        <v>156</v>
      </c>
      <c r="C86" s="7">
        <v>50</v>
      </c>
      <c r="D86" s="7">
        <v>108</v>
      </c>
      <c r="E86" s="7">
        <v>17</v>
      </c>
      <c r="F86" s="7">
        <v>54</v>
      </c>
      <c r="G86" s="7">
        <v>100</v>
      </c>
      <c r="H86" s="7">
        <v>10</v>
      </c>
      <c r="I86" s="7">
        <v>39</v>
      </c>
      <c r="J86" s="7">
        <v>125</v>
      </c>
      <c r="K86" s="7">
        <v>14</v>
      </c>
      <c r="L86" s="7">
        <v>20</v>
      </c>
      <c r="M86" s="7">
        <v>13</v>
      </c>
      <c r="N86" s="7">
        <v>74</v>
      </c>
      <c r="O86" s="7">
        <v>46</v>
      </c>
      <c r="S86" s="7">
        <v>5</v>
      </c>
      <c r="T86" s="7">
        <v>8</v>
      </c>
      <c r="U86" s="7">
        <v>56</v>
      </c>
      <c r="V86" s="7">
        <v>24</v>
      </c>
      <c r="W86" s="7">
        <v>140</v>
      </c>
      <c r="X86" s="7">
        <v>25</v>
      </c>
      <c r="Y86" s="7">
        <v>28</v>
      </c>
      <c r="Z86" s="7">
        <v>13</v>
      </c>
      <c r="AA86" s="7">
        <v>12</v>
      </c>
      <c r="AB86" s="7">
        <v>39</v>
      </c>
      <c r="AC86" s="7">
        <v>12</v>
      </c>
      <c r="AD86" s="12">
        <v>4</v>
      </c>
      <c r="AP86" s="7">
        <v>1036</v>
      </c>
    </row>
    <row r="87" spans="1:42" ht="12.75">
      <c r="A87" s="13" t="s">
        <v>157</v>
      </c>
      <c r="AF87" s="10">
        <v>5</v>
      </c>
      <c r="AH87" s="10">
        <v>1</v>
      </c>
      <c r="AP87" s="7">
        <v>6</v>
      </c>
    </row>
    <row r="88" spans="1:42" ht="12.75">
      <c r="A88" s="59" t="s">
        <v>158</v>
      </c>
      <c r="B88" s="7">
        <v>107</v>
      </c>
      <c r="C88" s="7">
        <v>69</v>
      </c>
      <c r="D88" s="7">
        <v>2</v>
      </c>
      <c r="F88" s="7">
        <v>40</v>
      </c>
      <c r="N88" s="7">
        <v>4</v>
      </c>
      <c r="S88" s="7">
        <v>1</v>
      </c>
      <c r="Y88" s="7">
        <v>4</v>
      </c>
      <c r="AA88" s="7">
        <v>36</v>
      </c>
      <c r="AB88" s="7">
        <v>62</v>
      </c>
      <c r="AC88" s="7">
        <v>56</v>
      </c>
      <c r="AD88" s="12">
        <v>28</v>
      </c>
      <c r="AE88" s="7">
        <v>195</v>
      </c>
      <c r="AG88" s="10">
        <v>100</v>
      </c>
      <c r="AI88" s="10">
        <v>100</v>
      </c>
      <c r="AL88" s="10">
        <v>6</v>
      </c>
      <c r="AM88" s="10">
        <v>33</v>
      </c>
      <c r="AN88" s="10">
        <v>27</v>
      </c>
      <c r="AO88" s="10">
        <v>60</v>
      </c>
      <c r="AP88" s="7">
        <v>930</v>
      </c>
    </row>
    <row r="89" spans="1:42" ht="12.75">
      <c r="A89" s="13" t="s">
        <v>159</v>
      </c>
      <c r="B89" s="7">
        <v>134</v>
      </c>
      <c r="C89" s="7">
        <v>479</v>
      </c>
      <c r="D89" s="7">
        <v>509</v>
      </c>
      <c r="E89" s="7">
        <v>598</v>
      </c>
      <c r="F89" s="7">
        <v>722</v>
      </c>
      <c r="G89" s="7">
        <v>242</v>
      </c>
      <c r="H89" s="7">
        <v>172</v>
      </c>
      <c r="I89" s="7">
        <v>50</v>
      </c>
      <c r="J89" s="7">
        <v>303</v>
      </c>
      <c r="K89" s="7">
        <v>8</v>
      </c>
      <c r="L89" s="7">
        <v>10</v>
      </c>
      <c r="M89" s="7">
        <v>0</v>
      </c>
      <c r="N89" s="7">
        <v>704</v>
      </c>
      <c r="O89" s="7">
        <v>203</v>
      </c>
      <c r="P89" s="7">
        <v>218</v>
      </c>
      <c r="Q89" s="7">
        <v>361</v>
      </c>
      <c r="R89" s="7">
        <v>499</v>
      </c>
      <c r="S89" s="7">
        <v>55</v>
      </c>
      <c r="T89" s="7">
        <v>317</v>
      </c>
      <c r="U89" s="7">
        <v>626</v>
      </c>
      <c r="V89" s="7">
        <v>338</v>
      </c>
      <c r="W89" s="7">
        <v>579</v>
      </c>
      <c r="X89" s="7">
        <v>542</v>
      </c>
      <c r="Y89" s="7">
        <v>257</v>
      </c>
      <c r="Z89" s="7">
        <v>383</v>
      </c>
      <c r="AA89" s="7">
        <v>103</v>
      </c>
      <c r="AB89" s="7">
        <v>128</v>
      </c>
      <c r="AC89" s="7">
        <v>207</v>
      </c>
      <c r="AD89" s="12">
        <v>43</v>
      </c>
      <c r="AE89" s="7">
        <v>382</v>
      </c>
      <c r="AF89" s="10">
        <v>144</v>
      </c>
      <c r="AG89" s="10">
        <v>495</v>
      </c>
      <c r="AH89" s="10">
        <v>727</v>
      </c>
      <c r="AI89" s="10">
        <v>144</v>
      </c>
      <c r="AJ89" s="10">
        <v>56</v>
      </c>
      <c r="AK89" s="10">
        <v>205</v>
      </c>
      <c r="AL89" s="10">
        <v>0</v>
      </c>
      <c r="AM89" s="10">
        <v>2</v>
      </c>
      <c r="AN89" s="10">
        <v>18</v>
      </c>
      <c r="AO89" s="10">
        <v>3</v>
      </c>
      <c r="AP89" s="7">
        <v>10966</v>
      </c>
    </row>
    <row r="90" spans="1:42" ht="12.75">
      <c r="A90" s="62" t="s">
        <v>355</v>
      </c>
      <c r="B90" s="7">
        <v>821</v>
      </c>
      <c r="C90" s="7">
        <v>1397</v>
      </c>
      <c r="D90" s="7">
        <v>1760</v>
      </c>
      <c r="E90" s="7">
        <v>1790</v>
      </c>
      <c r="F90" s="7">
        <v>1522</v>
      </c>
      <c r="G90" s="7">
        <v>624</v>
      </c>
      <c r="H90" s="7">
        <v>497</v>
      </c>
      <c r="I90" s="7">
        <v>274</v>
      </c>
      <c r="J90" s="7">
        <v>2165</v>
      </c>
      <c r="K90" s="7">
        <v>275</v>
      </c>
      <c r="L90" s="7">
        <v>743</v>
      </c>
      <c r="M90" s="7">
        <v>567</v>
      </c>
      <c r="N90" s="7">
        <v>1836</v>
      </c>
      <c r="O90" s="7">
        <v>693</v>
      </c>
      <c r="P90" s="7">
        <v>647</v>
      </c>
      <c r="Q90" s="7">
        <v>740</v>
      </c>
      <c r="R90" s="7">
        <v>2114</v>
      </c>
      <c r="S90" s="7">
        <v>492</v>
      </c>
      <c r="T90" s="7">
        <v>840</v>
      </c>
      <c r="U90" s="7">
        <v>1504</v>
      </c>
      <c r="V90" s="7">
        <v>1443</v>
      </c>
      <c r="W90" s="7">
        <v>3157</v>
      </c>
      <c r="X90" s="7">
        <v>1276</v>
      </c>
      <c r="Y90" s="7">
        <v>1292</v>
      </c>
      <c r="Z90" s="7">
        <v>869</v>
      </c>
      <c r="AA90" s="7">
        <v>4159</v>
      </c>
      <c r="AB90" s="7">
        <v>925</v>
      </c>
      <c r="AC90" s="7">
        <v>940</v>
      </c>
      <c r="AD90" s="12">
        <v>836</v>
      </c>
      <c r="AE90" s="7">
        <v>2064</v>
      </c>
      <c r="AF90" s="7">
        <v>347</v>
      </c>
      <c r="AG90" s="7">
        <v>653</v>
      </c>
      <c r="AH90" s="7">
        <v>1023</v>
      </c>
      <c r="AI90" s="7">
        <v>1752</v>
      </c>
      <c r="AJ90" s="7">
        <v>984</v>
      </c>
      <c r="AK90" s="7">
        <v>523</v>
      </c>
      <c r="AL90" s="7">
        <v>133</v>
      </c>
      <c r="AM90" s="7">
        <v>88</v>
      </c>
      <c r="AN90" s="7">
        <v>93</v>
      </c>
      <c r="AO90" s="7">
        <v>95</v>
      </c>
      <c r="AP90" s="7">
        <v>43953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workbookViewId="0" topLeftCell="A1">
      <selection activeCell="C13" sqref="C13"/>
    </sheetView>
  </sheetViews>
  <sheetFormatPr defaultColWidth="9.140625" defaultRowHeight="12.75"/>
  <cols>
    <col min="1" max="1" width="27.00390625" style="0" bestFit="1" customWidth="1"/>
  </cols>
  <sheetData>
    <row r="1" spans="1:42" s="6" customFormat="1" ht="83.25">
      <c r="A1" s="33" t="s">
        <v>160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3" t="s">
        <v>30</v>
      </c>
      <c r="AE1" s="2" t="s">
        <v>31</v>
      </c>
      <c r="AF1" s="4" t="s">
        <v>32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  <c r="AN1" s="4" t="s">
        <v>40</v>
      </c>
      <c r="AO1" s="4" t="s">
        <v>41</v>
      </c>
      <c r="AP1" s="5" t="s">
        <v>42</v>
      </c>
    </row>
    <row r="2" spans="1:41" s="7" customFormat="1" ht="12.75">
      <c r="A2" s="7" t="s">
        <v>43</v>
      </c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46</v>
      </c>
      <c r="I2" s="8" t="s">
        <v>48</v>
      </c>
      <c r="J2" s="8" t="s">
        <v>48</v>
      </c>
      <c r="K2" s="8" t="s">
        <v>50</v>
      </c>
      <c r="L2" s="8" t="s">
        <v>51</v>
      </c>
      <c r="M2" s="8" t="s">
        <v>48</v>
      </c>
      <c r="N2" s="8" t="s">
        <v>48</v>
      </c>
      <c r="O2" s="8" t="s">
        <v>52</v>
      </c>
      <c r="P2" s="8" t="s">
        <v>48</v>
      </c>
      <c r="Q2" s="8" t="s">
        <v>53</v>
      </c>
      <c r="R2" s="8" t="s">
        <v>48</v>
      </c>
      <c r="S2" s="8" t="s">
        <v>54</v>
      </c>
      <c r="T2" s="8" t="s">
        <v>54</v>
      </c>
      <c r="U2" s="8" t="s">
        <v>48</v>
      </c>
      <c r="V2" s="8" t="s">
        <v>45</v>
      </c>
      <c r="W2" s="8" t="s">
        <v>48</v>
      </c>
      <c r="X2" s="8" t="s">
        <v>55</v>
      </c>
      <c r="Y2" s="8" t="s">
        <v>48</v>
      </c>
      <c r="Z2" s="8" t="s">
        <v>48</v>
      </c>
      <c r="AA2" s="8" t="s">
        <v>48</v>
      </c>
      <c r="AB2" s="8" t="s">
        <v>48</v>
      </c>
      <c r="AC2" s="8" t="s">
        <v>56</v>
      </c>
      <c r="AD2" s="9" t="s">
        <v>48</v>
      </c>
      <c r="AE2" s="8" t="s">
        <v>48</v>
      </c>
      <c r="AF2" s="10" t="s">
        <v>57</v>
      </c>
      <c r="AG2" s="10" t="s">
        <v>48</v>
      </c>
      <c r="AH2" s="10" t="s">
        <v>48</v>
      </c>
      <c r="AI2" s="10" t="s">
        <v>58</v>
      </c>
      <c r="AJ2" s="10" t="s">
        <v>48</v>
      </c>
      <c r="AK2" s="10" t="s">
        <v>59</v>
      </c>
      <c r="AL2" s="11" t="s">
        <v>60</v>
      </c>
      <c r="AM2" s="10" t="s">
        <v>61</v>
      </c>
      <c r="AN2" s="10" t="s">
        <v>62</v>
      </c>
      <c r="AO2" s="10" t="s">
        <v>60</v>
      </c>
    </row>
    <row r="3" spans="1:41" s="7" customFormat="1" ht="12.75">
      <c r="A3" s="7" t="s">
        <v>63</v>
      </c>
      <c r="B3" s="8">
        <v>52.99</v>
      </c>
      <c r="C3" s="8">
        <v>57.61</v>
      </c>
      <c r="D3" s="8">
        <v>60.01</v>
      </c>
      <c r="E3" s="8">
        <v>63.31</v>
      </c>
      <c r="F3" s="8" t="s">
        <v>64</v>
      </c>
      <c r="G3" s="8">
        <v>69.49</v>
      </c>
      <c r="H3" s="8">
        <v>71.01</v>
      </c>
      <c r="I3" s="8" t="s">
        <v>65</v>
      </c>
      <c r="J3" s="8" t="s">
        <v>66</v>
      </c>
      <c r="K3" s="8">
        <v>75.5</v>
      </c>
      <c r="L3" s="8">
        <v>79.58</v>
      </c>
      <c r="M3" s="8" t="s">
        <v>67</v>
      </c>
      <c r="N3" s="8" t="s">
        <v>68</v>
      </c>
      <c r="O3" s="8">
        <v>89.31</v>
      </c>
      <c r="P3" s="8" t="s">
        <v>69</v>
      </c>
      <c r="Q3" s="8" t="s">
        <v>70</v>
      </c>
      <c r="R3" s="8" t="s">
        <v>71</v>
      </c>
      <c r="S3" s="8">
        <v>94.71</v>
      </c>
      <c r="T3" s="8">
        <v>96.21</v>
      </c>
      <c r="U3" s="8" t="s">
        <v>72</v>
      </c>
      <c r="V3" s="8">
        <v>101.61</v>
      </c>
      <c r="W3" s="8" t="s">
        <v>73</v>
      </c>
      <c r="X3" s="8">
        <v>108.09</v>
      </c>
      <c r="Y3" s="8" t="s">
        <v>74</v>
      </c>
      <c r="Z3" s="8" t="s">
        <v>75</v>
      </c>
      <c r="AA3" s="8" t="s">
        <v>76</v>
      </c>
      <c r="AB3" s="8" t="s">
        <v>77</v>
      </c>
      <c r="AC3" s="8">
        <v>123.71</v>
      </c>
      <c r="AD3" s="9" t="s">
        <v>78</v>
      </c>
      <c r="AE3" s="8" t="s">
        <v>79</v>
      </c>
      <c r="AF3" s="10" t="s">
        <v>80</v>
      </c>
      <c r="AG3" s="10">
        <v>157</v>
      </c>
      <c r="AH3" s="10">
        <v>167</v>
      </c>
      <c r="AI3" s="10">
        <v>182</v>
      </c>
      <c r="AJ3" s="10">
        <v>205</v>
      </c>
      <c r="AK3" s="10">
        <v>220</v>
      </c>
      <c r="AL3" s="10">
        <v>244</v>
      </c>
      <c r="AM3" s="10">
        <v>282</v>
      </c>
      <c r="AN3" s="10">
        <v>321</v>
      </c>
      <c r="AO3" s="10">
        <v>379</v>
      </c>
    </row>
    <row r="4" spans="1:41" s="7" customFormat="1" ht="12.75">
      <c r="A4" s="7" t="s">
        <v>81</v>
      </c>
      <c r="B4" s="8">
        <v>57.69</v>
      </c>
      <c r="C4" s="8">
        <v>63.51</v>
      </c>
      <c r="D4" s="8">
        <v>65.91</v>
      </c>
      <c r="E4" s="8">
        <v>69.21</v>
      </c>
      <c r="F4" s="8">
        <v>71.2</v>
      </c>
      <c r="G4" s="8">
        <v>74.63</v>
      </c>
      <c r="H4" s="8">
        <v>76.15</v>
      </c>
      <c r="I4" s="7">
        <v>78.5</v>
      </c>
      <c r="J4" s="8">
        <v>81.54</v>
      </c>
      <c r="K4" s="8">
        <v>84.12</v>
      </c>
      <c r="L4" s="8">
        <v>87.9</v>
      </c>
      <c r="M4" s="7">
        <v>89.7</v>
      </c>
      <c r="N4" s="8">
        <v>93.6</v>
      </c>
      <c r="O4" s="8">
        <v>97.85</v>
      </c>
      <c r="P4" s="7">
        <v>100</v>
      </c>
      <c r="Q4" s="8">
        <v>102.95</v>
      </c>
      <c r="R4" s="8">
        <v>105</v>
      </c>
      <c r="S4" s="8">
        <v>106.85</v>
      </c>
      <c r="T4" s="8">
        <v>108.35</v>
      </c>
      <c r="U4" s="7">
        <v>112</v>
      </c>
      <c r="V4" s="8">
        <v>113.6</v>
      </c>
      <c r="W4" s="8">
        <v>115.5</v>
      </c>
      <c r="X4" s="8">
        <v>121.09</v>
      </c>
      <c r="Y4" s="7">
        <v>123</v>
      </c>
      <c r="Z4" s="8">
        <v>124</v>
      </c>
      <c r="AA4" s="7">
        <v>134.2</v>
      </c>
      <c r="AB4" s="8">
        <v>136</v>
      </c>
      <c r="AC4" s="8">
        <v>139.36</v>
      </c>
      <c r="AD4" s="12">
        <v>143</v>
      </c>
      <c r="AE4" s="8">
        <v>144.2</v>
      </c>
      <c r="AF4" s="10">
        <v>157.93</v>
      </c>
      <c r="AG4" s="10">
        <v>172.5</v>
      </c>
      <c r="AH4" s="10">
        <v>182.2</v>
      </c>
      <c r="AI4" s="10">
        <v>197.48</v>
      </c>
      <c r="AJ4" s="10">
        <v>220.9</v>
      </c>
      <c r="AK4" s="10">
        <v>235.37</v>
      </c>
      <c r="AL4" s="10">
        <v>259.7</v>
      </c>
      <c r="AM4" s="10">
        <v>297.7</v>
      </c>
      <c r="AN4" s="10">
        <v>336.7</v>
      </c>
      <c r="AO4" s="10">
        <v>394.6</v>
      </c>
    </row>
    <row r="5" spans="1:41" s="7" customFormat="1" ht="12.75">
      <c r="A5" s="7" t="s">
        <v>161</v>
      </c>
      <c r="B5" s="8">
        <v>582.5</v>
      </c>
      <c r="C5" s="8">
        <v>650.5</v>
      </c>
      <c r="D5" s="8">
        <v>673</v>
      </c>
      <c r="E5" s="8">
        <v>704.5</v>
      </c>
      <c r="F5" s="8">
        <v>721</v>
      </c>
      <c r="G5" s="8">
        <v>749</v>
      </c>
      <c r="H5" s="8">
        <v>759</v>
      </c>
      <c r="I5" s="8">
        <v>775</v>
      </c>
      <c r="J5" s="8">
        <v>793</v>
      </c>
      <c r="K5" s="8">
        <v>809.5</v>
      </c>
      <c r="L5" s="8">
        <v>832.5</v>
      </c>
      <c r="M5" s="8">
        <v>843</v>
      </c>
      <c r="N5" s="8">
        <v>865</v>
      </c>
      <c r="O5" s="8">
        <v>895</v>
      </c>
      <c r="P5" s="8">
        <v>912</v>
      </c>
      <c r="Q5" s="8">
        <v>933.5</v>
      </c>
      <c r="R5" s="8">
        <v>940</v>
      </c>
      <c r="S5" s="8">
        <v>961.5</v>
      </c>
      <c r="T5" s="8">
        <v>972</v>
      </c>
      <c r="U5" s="8">
        <v>997</v>
      </c>
      <c r="V5" s="8">
        <v>1008</v>
      </c>
      <c r="W5" s="8">
        <v>1019</v>
      </c>
      <c r="X5" s="8">
        <v>1061</v>
      </c>
      <c r="Y5" s="8">
        <v>1070</v>
      </c>
      <c r="Z5" s="8">
        <v>1076</v>
      </c>
      <c r="AA5" s="8">
        <v>1173</v>
      </c>
      <c r="AB5" s="8">
        <v>1186</v>
      </c>
      <c r="AC5" s="8">
        <v>1228.5</v>
      </c>
      <c r="AD5" s="9">
        <v>1266</v>
      </c>
      <c r="AE5" s="8">
        <v>1280</v>
      </c>
      <c r="AF5" s="10">
        <v>1393</v>
      </c>
      <c r="AG5" s="10">
        <v>1540</v>
      </c>
      <c r="AH5" s="10">
        <v>1650</v>
      </c>
      <c r="AI5" s="10">
        <v>1820</v>
      </c>
      <c r="AJ5" s="10">
        <v>2070</v>
      </c>
      <c r="AK5" s="10">
        <v>2220</v>
      </c>
      <c r="AL5" s="10">
        <v>2410</v>
      </c>
      <c r="AM5" s="10">
        <v>2710</v>
      </c>
      <c r="AN5" s="10">
        <v>3030</v>
      </c>
      <c r="AO5" s="10">
        <v>3510</v>
      </c>
    </row>
    <row r="6" spans="1:41" s="7" customFormat="1" ht="12.75">
      <c r="A6" s="7" t="s">
        <v>162</v>
      </c>
      <c r="B6" s="8">
        <v>1.33</v>
      </c>
      <c r="C6" s="8">
        <v>3.1</v>
      </c>
      <c r="D6" s="8">
        <v>2.69</v>
      </c>
      <c r="E6" s="8">
        <v>1.91</v>
      </c>
      <c r="F6" s="8">
        <v>2.46</v>
      </c>
      <c r="G6" s="8">
        <v>2.66</v>
      </c>
      <c r="H6" s="8">
        <v>2</v>
      </c>
      <c r="I6" s="8">
        <v>2.3</v>
      </c>
      <c r="J6" s="8">
        <v>2.5</v>
      </c>
      <c r="K6" s="8">
        <v>2.08</v>
      </c>
      <c r="L6" s="8">
        <v>1.34</v>
      </c>
      <c r="M6" s="8">
        <v>1.71</v>
      </c>
      <c r="N6" s="8">
        <v>2.05</v>
      </c>
      <c r="O6" s="8">
        <v>1.9</v>
      </c>
      <c r="P6" s="8">
        <v>1.98</v>
      </c>
      <c r="Q6" s="8">
        <v>2.05</v>
      </c>
      <c r="R6" s="8">
        <v>1.6</v>
      </c>
      <c r="S6" s="8">
        <v>2.44</v>
      </c>
      <c r="T6" s="8">
        <v>1.65</v>
      </c>
      <c r="U6" s="8">
        <v>1.89</v>
      </c>
      <c r="V6" s="8">
        <v>2.35</v>
      </c>
      <c r="W6" s="8">
        <v>2.3</v>
      </c>
      <c r="X6" s="8">
        <v>1.7</v>
      </c>
      <c r="Y6" s="8">
        <v>1.99</v>
      </c>
      <c r="Z6" s="8">
        <v>2.45</v>
      </c>
      <c r="AA6" s="8">
        <v>2.14</v>
      </c>
      <c r="AB6" s="8">
        <v>2</v>
      </c>
      <c r="AC6" s="8">
        <v>1.2</v>
      </c>
      <c r="AD6" s="9">
        <v>1.45</v>
      </c>
      <c r="AE6" s="8">
        <v>1.58</v>
      </c>
      <c r="AF6" s="10">
        <v>2.36</v>
      </c>
      <c r="AG6" s="10"/>
      <c r="AH6" s="10"/>
      <c r="AI6" s="10"/>
      <c r="AJ6" s="10"/>
      <c r="AK6" s="10"/>
      <c r="AL6" s="10"/>
      <c r="AM6" s="10"/>
      <c r="AN6" s="10"/>
      <c r="AO6" s="10"/>
    </row>
    <row r="7" spans="1:41" s="7" customFormat="1" ht="12.75">
      <c r="A7" s="7" t="s">
        <v>163</v>
      </c>
      <c r="B7" s="8">
        <v>-0.93</v>
      </c>
      <c r="C7" s="8">
        <v>0.14</v>
      </c>
      <c r="D7" s="8">
        <v>0.36</v>
      </c>
      <c r="E7" s="8">
        <v>-0.95</v>
      </c>
      <c r="F7" s="8">
        <v>0.87</v>
      </c>
      <c r="G7" s="8">
        <v>1.07</v>
      </c>
      <c r="H7" s="8">
        <v>0.1</v>
      </c>
      <c r="I7" s="8">
        <v>0.23</v>
      </c>
      <c r="J7" s="8">
        <v>0.52</v>
      </c>
      <c r="K7" s="8">
        <v>0.62</v>
      </c>
      <c r="L7" s="8">
        <v>-0.6</v>
      </c>
      <c r="M7" s="8">
        <v>-0.3</v>
      </c>
      <c r="N7" s="8">
        <v>-0.1</v>
      </c>
      <c r="O7" s="8">
        <v>-0.15</v>
      </c>
      <c r="P7" s="8">
        <v>0.3</v>
      </c>
      <c r="Q7" s="8">
        <v>0.8</v>
      </c>
      <c r="R7" s="8">
        <v>-0.68</v>
      </c>
      <c r="S7" s="8">
        <v>0.7</v>
      </c>
      <c r="T7" s="8">
        <v>-1</v>
      </c>
      <c r="U7" s="8">
        <v>-0.16</v>
      </c>
      <c r="V7" s="8">
        <v>0.35</v>
      </c>
      <c r="W7" s="8">
        <v>0.7</v>
      </c>
      <c r="X7" s="8">
        <v>-0.5</v>
      </c>
      <c r="Y7" s="8">
        <v>-0.1</v>
      </c>
      <c r="Z7" s="8">
        <v>0.22</v>
      </c>
      <c r="AA7" s="8">
        <v>0.28</v>
      </c>
      <c r="AB7" s="8">
        <v>0.3</v>
      </c>
      <c r="AC7" s="8">
        <v>0.08</v>
      </c>
      <c r="AD7" s="9">
        <v>0.78</v>
      </c>
      <c r="AE7" s="8">
        <v>1.02</v>
      </c>
      <c r="AF7" s="10">
        <v>0.7</v>
      </c>
      <c r="AG7" s="10"/>
      <c r="AH7" s="10"/>
      <c r="AI7" s="10"/>
      <c r="AJ7" s="10"/>
      <c r="AK7" s="10"/>
      <c r="AL7" s="10"/>
      <c r="AM7" s="10"/>
      <c r="AN7" s="10"/>
      <c r="AO7" s="10"/>
    </row>
    <row r="8" spans="1:41" s="7" customFormat="1" ht="12.75">
      <c r="A8" s="7" t="s">
        <v>83</v>
      </c>
      <c r="B8" s="8">
        <v>33.15</v>
      </c>
      <c r="C8" s="8">
        <v>25.74</v>
      </c>
      <c r="D8" s="8">
        <v>30.54</v>
      </c>
      <c r="E8" s="8">
        <v>35.93</v>
      </c>
      <c r="F8" s="8">
        <v>34.78</v>
      </c>
      <c r="G8" s="8">
        <v>28.62</v>
      </c>
      <c r="H8" s="8">
        <v>34.27</v>
      </c>
      <c r="I8" s="8">
        <v>27.73</v>
      </c>
      <c r="J8" s="8">
        <v>36.32</v>
      </c>
      <c r="K8" s="8">
        <v>26.47</v>
      </c>
      <c r="L8" s="8">
        <v>41.85</v>
      </c>
      <c r="M8" s="8">
        <v>33.14</v>
      </c>
      <c r="N8" s="8">
        <v>31.33</v>
      </c>
      <c r="O8" s="8">
        <v>39.54</v>
      </c>
      <c r="P8" s="8">
        <v>34.67</v>
      </c>
      <c r="Q8" s="8">
        <v>43.59</v>
      </c>
      <c r="R8" s="8">
        <v>40.38</v>
      </c>
      <c r="S8" s="8">
        <v>32.89</v>
      </c>
      <c r="T8" s="8">
        <v>32.84</v>
      </c>
      <c r="U8" s="8">
        <v>36.25</v>
      </c>
      <c r="V8" s="8">
        <v>38.28</v>
      </c>
      <c r="W8" s="8">
        <v>25.57</v>
      </c>
      <c r="X8" s="8">
        <v>32.66</v>
      </c>
      <c r="Y8" s="8">
        <v>30.35</v>
      </c>
      <c r="Z8" s="8">
        <v>34.91</v>
      </c>
      <c r="AA8" s="8">
        <v>43.71</v>
      </c>
      <c r="AB8" s="8">
        <v>36.25</v>
      </c>
      <c r="AC8" s="8">
        <v>34.91</v>
      </c>
      <c r="AD8" s="9">
        <v>31.3</v>
      </c>
      <c r="AE8" s="8">
        <v>36.23</v>
      </c>
      <c r="AF8" s="13">
        <v>49.32</v>
      </c>
      <c r="AG8" s="10">
        <v>47.11</v>
      </c>
      <c r="AH8" s="10">
        <v>45.79</v>
      </c>
      <c r="AI8" s="10">
        <v>42.87</v>
      </c>
      <c r="AJ8" s="10">
        <v>43.31</v>
      </c>
      <c r="AK8" s="10">
        <v>46.54</v>
      </c>
      <c r="AL8">
        <v>16.68</v>
      </c>
      <c r="AM8">
        <v>15.15</v>
      </c>
      <c r="AN8">
        <v>22.94</v>
      </c>
      <c r="AO8">
        <v>20.15</v>
      </c>
    </row>
    <row r="9" spans="1:41" s="14" customFormat="1" ht="12.75">
      <c r="A9" s="14" t="s">
        <v>84</v>
      </c>
      <c r="B9" s="15">
        <v>2.94</v>
      </c>
      <c r="C9" s="15">
        <v>6.06</v>
      </c>
      <c r="D9" s="15">
        <v>2.55</v>
      </c>
      <c r="E9" s="15">
        <v>9.59</v>
      </c>
      <c r="F9" s="15">
        <v>0.53</v>
      </c>
      <c r="G9" s="15">
        <v>4.46</v>
      </c>
      <c r="H9" s="15">
        <v>3.19</v>
      </c>
      <c r="I9" s="15">
        <v>0.26</v>
      </c>
      <c r="J9" s="15">
        <v>0.62</v>
      </c>
      <c r="K9" s="15">
        <v>1.95</v>
      </c>
      <c r="L9" s="15">
        <v>1.82</v>
      </c>
      <c r="M9" s="15">
        <v>0.27</v>
      </c>
      <c r="N9" s="15">
        <v>2.33</v>
      </c>
      <c r="O9" s="15">
        <v>5.2</v>
      </c>
      <c r="P9" s="15">
        <v>1.69</v>
      </c>
      <c r="Q9" s="15">
        <v>2.72</v>
      </c>
      <c r="R9" s="15">
        <v>0.82</v>
      </c>
      <c r="S9" s="15">
        <v>3.51</v>
      </c>
      <c r="T9" s="15">
        <v>4.15</v>
      </c>
      <c r="U9" s="15">
        <v>0.56</v>
      </c>
      <c r="V9" s="15">
        <v>3.31</v>
      </c>
      <c r="W9" s="15">
        <v>1.21</v>
      </c>
      <c r="X9" s="15">
        <v>3.09</v>
      </c>
      <c r="Y9" s="15">
        <v>1.19</v>
      </c>
      <c r="Z9" s="15">
        <v>0.49</v>
      </c>
      <c r="AA9" s="15">
        <v>1.22</v>
      </c>
      <c r="AB9" s="15">
        <v>0.55</v>
      </c>
      <c r="AC9" s="15">
        <v>1.85</v>
      </c>
      <c r="AD9" s="16">
        <v>0.75</v>
      </c>
      <c r="AE9" s="15">
        <v>0.82</v>
      </c>
      <c r="AF9" s="13">
        <v>1.34</v>
      </c>
      <c r="AG9" s="10">
        <v>1.51</v>
      </c>
      <c r="AH9" s="10">
        <v>1.07</v>
      </c>
      <c r="AI9" s="10">
        <v>0.94</v>
      </c>
      <c r="AJ9" s="10">
        <v>0.78</v>
      </c>
      <c r="AK9" s="10">
        <v>0.78</v>
      </c>
      <c r="AL9">
        <v>0.26</v>
      </c>
      <c r="AM9">
        <v>0.09</v>
      </c>
      <c r="AN9">
        <v>0.25</v>
      </c>
      <c r="AO9">
        <v>0.35</v>
      </c>
    </row>
    <row r="10" spans="1:41" s="17" customFormat="1" ht="12.75">
      <c r="A10" s="17" t="s">
        <v>85</v>
      </c>
      <c r="B10" s="18">
        <v>8.87</v>
      </c>
      <c r="C10" s="18">
        <v>23.54</v>
      </c>
      <c r="D10" s="18">
        <v>8.35</v>
      </c>
      <c r="E10" s="18">
        <v>26.69</v>
      </c>
      <c r="F10" s="18">
        <f>(F9/F8)*100</f>
        <v>1.5238642898217367</v>
      </c>
      <c r="G10" s="18">
        <v>15.58</v>
      </c>
      <c r="H10" s="18">
        <v>9.31</v>
      </c>
      <c r="I10" s="18">
        <f>(I9/I8)*100</f>
        <v>0.9376126938333935</v>
      </c>
      <c r="J10" s="18">
        <f>(J9/J8)*100</f>
        <v>1.7070484581497798</v>
      </c>
      <c r="K10" s="18">
        <v>7.37</v>
      </c>
      <c r="L10" s="18">
        <v>4.35</v>
      </c>
      <c r="M10" s="18">
        <f>(M9/M8)*100</f>
        <v>0.8147254073627036</v>
      </c>
      <c r="N10" s="18">
        <f>(N9/N8)*100</f>
        <v>7.436961378870093</v>
      </c>
      <c r="O10" s="18">
        <v>13.15</v>
      </c>
      <c r="P10" s="18">
        <f>(P9/P8)*100</f>
        <v>4.874531295067781</v>
      </c>
      <c r="Q10" s="18">
        <v>6.24</v>
      </c>
      <c r="R10" s="18">
        <f>(R9/R8)*100</f>
        <v>2.0307082714214957</v>
      </c>
      <c r="S10" s="18">
        <v>10.67</v>
      </c>
      <c r="T10" s="18">
        <v>12.64</v>
      </c>
      <c r="U10" s="18">
        <f>(U9/U8)*100</f>
        <v>1.5448275862068968</v>
      </c>
      <c r="V10" s="18">
        <v>8.65</v>
      </c>
      <c r="W10" s="18">
        <f>(W9/W8)*100</f>
        <v>4.732107938991005</v>
      </c>
      <c r="X10" s="18">
        <v>9.46</v>
      </c>
      <c r="Y10" s="18">
        <f>(Y9/Y8)*100</f>
        <v>3.920922570016474</v>
      </c>
      <c r="Z10" s="18">
        <f>(Z9/Z8)*100</f>
        <v>1.4036092810083072</v>
      </c>
      <c r="AA10" s="18">
        <f>(AA9/AA8)*100</f>
        <v>2.7911233127430792</v>
      </c>
      <c r="AB10" s="18">
        <f>(AB9/AB8)*100</f>
        <v>1.517241379310345</v>
      </c>
      <c r="AC10" s="18">
        <v>5.3</v>
      </c>
      <c r="AD10" s="19">
        <f>(AD9/AD8)*100</f>
        <v>2.3961661341853033</v>
      </c>
      <c r="AE10" s="18">
        <f>(AE9/AE8)*100</f>
        <v>2.2633176925200114</v>
      </c>
      <c r="AF10" s="20">
        <f aca="true" t="shared" si="0" ref="AF10:AK10">AF9/AF8*100</f>
        <v>2.7169505271695056</v>
      </c>
      <c r="AG10" s="20">
        <f t="shared" si="0"/>
        <v>3.2052642751008276</v>
      </c>
      <c r="AH10" s="20">
        <f t="shared" si="0"/>
        <v>2.336754749945403</v>
      </c>
      <c r="AI10" s="20">
        <f t="shared" si="0"/>
        <v>2.1926755306741312</v>
      </c>
      <c r="AJ10" s="20">
        <f t="shared" si="0"/>
        <v>1.8009697529438928</v>
      </c>
      <c r="AK10" s="20">
        <f t="shared" si="0"/>
        <v>1.675977653631285</v>
      </c>
      <c r="AL10" s="23">
        <v>1.6</v>
      </c>
      <c r="AM10" s="23">
        <v>0.6</v>
      </c>
      <c r="AN10" s="23">
        <v>1.1</v>
      </c>
      <c r="AO10" s="23">
        <v>1.7</v>
      </c>
    </row>
    <row r="11" spans="1:41" s="46" customFormat="1" ht="12.75">
      <c r="A11" s="46" t="s">
        <v>164</v>
      </c>
      <c r="B11" s="21">
        <v>8.5</v>
      </c>
      <c r="C11" s="21">
        <v>10.7</v>
      </c>
      <c r="D11" s="21">
        <v>10.7</v>
      </c>
      <c r="E11" s="21">
        <v>10.7</v>
      </c>
      <c r="F11" s="21">
        <v>15.4</v>
      </c>
      <c r="G11" s="21">
        <v>15.5</v>
      </c>
      <c r="H11" s="21">
        <v>15.5</v>
      </c>
      <c r="I11" s="21">
        <v>15.4</v>
      </c>
      <c r="J11" s="21">
        <v>16.2</v>
      </c>
      <c r="K11" s="21">
        <v>16.4</v>
      </c>
      <c r="L11" s="21">
        <v>16.4</v>
      </c>
      <c r="M11" s="21">
        <v>16.4</v>
      </c>
      <c r="N11" s="21">
        <v>16.4</v>
      </c>
      <c r="O11" s="21">
        <v>13.5</v>
      </c>
      <c r="P11" s="21">
        <v>13.5</v>
      </c>
      <c r="Q11" s="21">
        <v>13.5</v>
      </c>
      <c r="R11" s="21">
        <v>13.5</v>
      </c>
      <c r="S11" s="21">
        <v>13.8</v>
      </c>
      <c r="T11" s="21">
        <v>14.6</v>
      </c>
      <c r="U11" s="21">
        <v>14.6</v>
      </c>
      <c r="V11" s="21">
        <v>14.6</v>
      </c>
      <c r="W11" s="21">
        <v>14.6</v>
      </c>
      <c r="X11" s="21">
        <v>13.1</v>
      </c>
      <c r="Y11" s="21">
        <v>13.1</v>
      </c>
      <c r="Z11" s="21">
        <v>13.1</v>
      </c>
      <c r="AA11" s="21">
        <v>9.2</v>
      </c>
      <c r="AB11" s="21">
        <v>9.2</v>
      </c>
      <c r="AC11" s="21">
        <v>9.2</v>
      </c>
      <c r="AD11" s="22">
        <v>9.2</v>
      </c>
      <c r="AE11" s="21">
        <v>11.5</v>
      </c>
      <c r="AF11" s="20">
        <v>12.1</v>
      </c>
      <c r="AG11" s="20">
        <v>10</v>
      </c>
      <c r="AH11" s="20">
        <v>9.1</v>
      </c>
      <c r="AI11" s="20">
        <v>8.8</v>
      </c>
      <c r="AJ11" s="20">
        <v>9.2</v>
      </c>
      <c r="AK11" s="20">
        <v>9.7</v>
      </c>
      <c r="AL11" s="23">
        <f>SUM((AL3-AK3)/(AL5-AK5))*100</f>
        <v>12.631578947368421</v>
      </c>
      <c r="AM11" s="23">
        <f>SUM((AM3-AL3)/(AM5-AL5))*100</f>
        <v>12.666666666666668</v>
      </c>
      <c r="AN11" s="23">
        <f>SUM((AN3-AM3)/(AN5-AM5))*100</f>
        <v>12.1875</v>
      </c>
      <c r="AO11" s="23">
        <f>SUM((AO3-AN3)/(AO5-AN5))*100</f>
        <v>12.083333333333334</v>
      </c>
    </row>
    <row r="12" spans="1:41" s="46" customFormat="1" ht="12.75">
      <c r="A12" s="46" t="s">
        <v>165</v>
      </c>
      <c r="B12" s="21">
        <v>2.91</v>
      </c>
      <c r="C12" s="21">
        <v>3.03</v>
      </c>
      <c r="D12" s="21">
        <v>3.73</v>
      </c>
      <c r="E12" s="21">
        <v>1.84</v>
      </c>
      <c r="F12" s="21">
        <v>3.61</v>
      </c>
      <c r="G12" s="21">
        <v>6.32</v>
      </c>
      <c r="H12" s="21">
        <v>2.32</v>
      </c>
      <c r="I12" s="21">
        <v>0.5</v>
      </c>
      <c r="J12" s="21">
        <v>1.23</v>
      </c>
      <c r="K12" s="21">
        <v>2.2</v>
      </c>
      <c r="L12" s="21">
        <v>2.08</v>
      </c>
      <c r="M12" s="21">
        <v>0.74</v>
      </c>
      <c r="N12" s="21">
        <v>1.11</v>
      </c>
      <c r="O12" s="21">
        <v>0.99</v>
      </c>
      <c r="P12" s="21">
        <v>1.84</v>
      </c>
      <c r="Q12" s="21">
        <v>3.61</v>
      </c>
      <c r="R12" s="21">
        <v>2.08</v>
      </c>
      <c r="S12" s="21">
        <v>1.23</v>
      </c>
      <c r="T12" s="21">
        <v>2.44</v>
      </c>
      <c r="U12" s="21">
        <v>3.03</v>
      </c>
      <c r="V12" s="21">
        <v>1.72</v>
      </c>
      <c r="W12" s="21">
        <v>1.6</v>
      </c>
      <c r="X12" s="21">
        <v>2.79</v>
      </c>
      <c r="Y12" s="21">
        <v>3.15</v>
      </c>
      <c r="Z12" s="21">
        <v>100</v>
      </c>
      <c r="AA12" s="21">
        <v>1.36</v>
      </c>
      <c r="AB12" s="21">
        <v>2.32</v>
      </c>
      <c r="AC12" s="21">
        <v>1.96</v>
      </c>
      <c r="AD12" s="22">
        <v>1.6</v>
      </c>
      <c r="AE12" s="21">
        <v>1.23</v>
      </c>
      <c r="AF12" s="21">
        <v>4.76</v>
      </c>
      <c r="AG12" s="21">
        <v>10.11</v>
      </c>
      <c r="AH12" s="21">
        <v>4.07</v>
      </c>
      <c r="AI12" s="21">
        <v>5.43</v>
      </c>
      <c r="AJ12" s="21">
        <v>11.11</v>
      </c>
      <c r="AK12" s="21">
        <v>4.64</v>
      </c>
      <c r="AL12" s="23">
        <v>24</v>
      </c>
      <c r="AM12" s="23">
        <v>4</v>
      </c>
      <c r="AN12" s="23">
        <v>2</v>
      </c>
      <c r="AO12" s="23">
        <v>5</v>
      </c>
    </row>
    <row r="13" spans="1:41" s="28" customFormat="1" ht="12.75">
      <c r="A13" s="28" t="s">
        <v>166</v>
      </c>
      <c r="B13" s="50">
        <v>58.5</v>
      </c>
      <c r="C13" s="50">
        <v>53.9</v>
      </c>
      <c r="D13" s="50">
        <v>18.3</v>
      </c>
      <c r="E13" s="50">
        <v>94.5</v>
      </c>
      <c r="F13" s="50">
        <v>48.4</v>
      </c>
      <c r="G13" s="50">
        <v>26</v>
      </c>
      <c r="H13" s="50">
        <v>81.9</v>
      </c>
      <c r="I13" s="50">
        <v>60.6</v>
      </c>
      <c r="J13" s="50">
        <v>59.1</v>
      </c>
      <c r="K13" s="50">
        <v>20.2</v>
      </c>
      <c r="L13" s="50">
        <v>35.3</v>
      </c>
      <c r="M13" s="50">
        <v>80.4</v>
      </c>
      <c r="N13" s="50">
        <v>90.7</v>
      </c>
      <c r="O13" s="50">
        <v>82.9</v>
      </c>
      <c r="P13" s="50">
        <v>95.8</v>
      </c>
      <c r="Q13" s="50">
        <v>21.8</v>
      </c>
      <c r="R13" s="50">
        <v>76.1</v>
      </c>
      <c r="S13" s="50">
        <v>33.3</v>
      </c>
      <c r="T13" s="50">
        <v>70</v>
      </c>
      <c r="U13" s="50">
        <v>45.1</v>
      </c>
      <c r="V13" s="50">
        <v>47.4</v>
      </c>
      <c r="W13" s="50">
        <v>27.1</v>
      </c>
      <c r="X13" s="50">
        <v>74.6</v>
      </c>
      <c r="Y13" s="50">
        <v>35.1</v>
      </c>
      <c r="Z13" s="50">
        <v>0</v>
      </c>
      <c r="AA13" s="50">
        <v>53.6</v>
      </c>
      <c r="AB13" s="50">
        <v>76.1</v>
      </c>
      <c r="AC13" s="50">
        <v>89.9</v>
      </c>
      <c r="AD13" s="51">
        <v>58.5</v>
      </c>
      <c r="AE13" s="50">
        <v>79.6</v>
      </c>
      <c r="AF13" s="52">
        <v>94</v>
      </c>
      <c r="AG13" s="53">
        <v>60</v>
      </c>
      <c r="AH13" s="53">
        <v>40</v>
      </c>
      <c r="AI13" s="53">
        <v>38</v>
      </c>
      <c r="AJ13" s="53">
        <v>19</v>
      </c>
      <c r="AK13" s="53">
        <v>80</v>
      </c>
      <c r="AL13" s="54">
        <v>78</v>
      </c>
      <c r="AM13" s="54">
        <v>53</v>
      </c>
      <c r="AN13" s="54">
        <v>77</v>
      </c>
      <c r="AO13" s="54">
        <v>60</v>
      </c>
    </row>
    <row r="14" spans="1:41" s="28" customFormat="1" ht="12.75">
      <c r="A14" s="28" t="s">
        <v>167</v>
      </c>
      <c r="B14" s="50">
        <v>0</v>
      </c>
      <c r="C14" s="50">
        <v>1080</v>
      </c>
      <c r="D14" s="50">
        <v>972</v>
      </c>
      <c r="E14" s="50">
        <v>0</v>
      </c>
      <c r="F14" s="50">
        <v>234</v>
      </c>
      <c r="G14" s="50">
        <v>648</v>
      </c>
      <c r="H14" s="50">
        <v>662</v>
      </c>
      <c r="I14" s="50">
        <v>0</v>
      </c>
      <c r="J14" s="50">
        <v>84</v>
      </c>
      <c r="K14" s="50">
        <v>0</v>
      </c>
      <c r="L14" s="50">
        <v>594</v>
      </c>
      <c r="M14" s="50">
        <v>0</v>
      </c>
      <c r="N14" s="50">
        <v>0</v>
      </c>
      <c r="O14" s="50">
        <v>0</v>
      </c>
      <c r="P14" s="50">
        <v>720</v>
      </c>
      <c r="Q14" s="50">
        <v>1400</v>
      </c>
      <c r="R14" s="50">
        <v>1314</v>
      </c>
      <c r="S14" s="50">
        <v>0</v>
      </c>
      <c r="T14" s="50">
        <v>612</v>
      </c>
      <c r="U14" s="50">
        <v>0</v>
      </c>
      <c r="V14" s="50">
        <v>1140</v>
      </c>
      <c r="W14" s="50">
        <v>120</v>
      </c>
      <c r="X14" s="50">
        <v>378</v>
      </c>
      <c r="Y14" s="50">
        <v>552</v>
      </c>
      <c r="Z14" s="50">
        <v>1600</v>
      </c>
      <c r="AA14" s="50">
        <v>1320</v>
      </c>
      <c r="AB14" s="50">
        <v>360</v>
      </c>
      <c r="AC14" s="50">
        <v>542</v>
      </c>
      <c r="AD14" s="51">
        <v>732</v>
      </c>
      <c r="AE14" s="50">
        <v>282</v>
      </c>
      <c r="AF14" s="53">
        <v>448</v>
      </c>
      <c r="AG14" s="53">
        <v>312</v>
      </c>
      <c r="AH14" s="53">
        <v>368</v>
      </c>
      <c r="AI14" s="53">
        <v>80</v>
      </c>
      <c r="AJ14" s="53">
        <v>448</v>
      </c>
      <c r="AK14" s="53">
        <v>912</v>
      </c>
      <c r="AL14" s="54">
        <v>624</v>
      </c>
      <c r="AM14" s="54">
        <v>208</v>
      </c>
      <c r="AN14" s="54">
        <v>480</v>
      </c>
      <c r="AO14" s="54">
        <v>320</v>
      </c>
    </row>
    <row r="15" spans="1:41" s="46" customFormat="1" ht="12.75">
      <c r="A15" s="46" t="s">
        <v>168</v>
      </c>
      <c r="B15" s="21">
        <v>0</v>
      </c>
      <c r="C15" s="21">
        <v>41.95804195804196</v>
      </c>
      <c r="D15" s="21">
        <v>31.827111984282908</v>
      </c>
      <c r="E15" s="21">
        <v>0</v>
      </c>
      <c r="F15" s="21">
        <v>6.728004600345026</v>
      </c>
      <c r="G15" s="21">
        <v>22.641509433962263</v>
      </c>
      <c r="H15" s="21">
        <v>19.31718704406186</v>
      </c>
      <c r="I15" s="21">
        <v>0</v>
      </c>
      <c r="J15" s="21">
        <v>2.3127753303964758</v>
      </c>
      <c r="K15" s="21">
        <v>0</v>
      </c>
      <c r="L15" s="21">
        <v>14.193548387096774</v>
      </c>
      <c r="M15" s="21">
        <v>0</v>
      </c>
      <c r="N15" s="21">
        <v>0</v>
      </c>
      <c r="O15" s="21">
        <v>0</v>
      </c>
      <c r="P15" s="21">
        <v>20.7672339198154</v>
      </c>
      <c r="Q15" s="21">
        <v>32.11745813259922</v>
      </c>
      <c r="R15" s="21">
        <v>32.5408618127786</v>
      </c>
      <c r="S15" s="21">
        <v>0</v>
      </c>
      <c r="T15" s="21">
        <v>18.63580998781973</v>
      </c>
      <c r="U15" s="21">
        <v>0</v>
      </c>
      <c r="V15" s="21">
        <v>29.780564263322884</v>
      </c>
      <c r="W15" s="21">
        <v>4.692999608916699</v>
      </c>
      <c r="X15" s="21">
        <v>11.573790569503982</v>
      </c>
      <c r="Y15" s="21">
        <v>18.18780889621087</v>
      </c>
      <c r="Z15" s="21">
        <v>45.83213978802636</v>
      </c>
      <c r="AA15" s="21">
        <v>30.199039121482496</v>
      </c>
      <c r="AB15" s="21">
        <v>9.931034482758621</v>
      </c>
      <c r="AC15" s="21">
        <v>15.525637353193929</v>
      </c>
      <c r="AD15" s="22">
        <v>23.38658146964856</v>
      </c>
      <c r="AE15" s="21">
        <v>7.7836047474468675</v>
      </c>
      <c r="AF15" s="49">
        <v>9.08</v>
      </c>
      <c r="AG15" s="49">
        <v>6.62</v>
      </c>
      <c r="AH15" s="49">
        <v>8.03</v>
      </c>
      <c r="AI15" s="49">
        <v>1.86</v>
      </c>
      <c r="AJ15" s="49">
        <v>10.34</v>
      </c>
      <c r="AK15" s="49">
        <v>19.59</v>
      </c>
      <c r="AL15" s="49">
        <f>SUM(AL14/AL8)</f>
        <v>37.410071942446045</v>
      </c>
      <c r="AM15" s="49">
        <f>SUM(AM14/AM8)</f>
        <v>13.729372937293729</v>
      </c>
      <c r="AN15" s="49">
        <f>SUM(AN14/AN8)</f>
        <v>20.92414995640802</v>
      </c>
      <c r="AO15" s="49">
        <f>SUM(AO14/AO8)</f>
        <v>15.88089330024814</v>
      </c>
    </row>
    <row r="16" spans="1:42" s="7" customFormat="1" ht="11.25">
      <c r="A16" s="7" t="s">
        <v>169</v>
      </c>
      <c r="B16" s="28">
        <v>0</v>
      </c>
      <c r="C16" s="28">
        <v>0</v>
      </c>
      <c r="D16" s="28">
        <v>0</v>
      </c>
      <c r="E16" s="28">
        <v>4</v>
      </c>
      <c r="F16" s="28">
        <v>0</v>
      </c>
      <c r="G16" s="28">
        <v>1</v>
      </c>
      <c r="H16" s="28">
        <v>3</v>
      </c>
      <c r="I16" s="28">
        <v>3</v>
      </c>
      <c r="J16" s="28">
        <v>4</v>
      </c>
      <c r="K16" s="28">
        <v>3</v>
      </c>
      <c r="L16" s="28">
        <v>7</v>
      </c>
      <c r="M16" s="28">
        <v>10</v>
      </c>
      <c r="N16" s="28">
        <v>6</v>
      </c>
      <c r="O16" s="28">
        <v>2</v>
      </c>
      <c r="P16" s="28">
        <v>10</v>
      </c>
      <c r="Q16" s="28">
        <v>10</v>
      </c>
      <c r="R16" s="28">
        <v>8</v>
      </c>
      <c r="S16" s="28">
        <v>4</v>
      </c>
      <c r="T16" s="28">
        <v>8</v>
      </c>
      <c r="U16" s="28">
        <v>4</v>
      </c>
      <c r="V16" s="28">
        <v>6</v>
      </c>
      <c r="W16" s="28">
        <v>7</v>
      </c>
      <c r="X16" s="28">
        <v>5</v>
      </c>
      <c r="Y16" s="28">
        <v>6</v>
      </c>
      <c r="Z16" s="28">
        <v>5</v>
      </c>
      <c r="AA16" s="28">
        <v>11</v>
      </c>
      <c r="AB16" s="28">
        <v>11</v>
      </c>
      <c r="AC16" s="28">
        <v>16</v>
      </c>
      <c r="AD16" s="29">
        <v>14</v>
      </c>
      <c r="AE16" s="28">
        <v>21</v>
      </c>
      <c r="AF16" s="28">
        <v>12</v>
      </c>
      <c r="AG16" s="28">
        <v>19</v>
      </c>
      <c r="AH16" s="28">
        <v>11</v>
      </c>
      <c r="AI16" s="28">
        <v>13</v>
      </c>
      <c r="AJ16" s="28">
        <v>11</v>
      </c>
      <c r="AK16" s="28">
        <v>19</v>
      </c>
      <c r="AL16" s="28">
        <v>10</v>
      </c>
      <c r="AM16" s="28">
        <v>3</v>
      </c>
      <c r="AN16" s="28">
        <v>7</v>
      </c>
      <c r="AO16" s="28">
        <v>19</v>
      </c>
      <c r="AP16" s="7">
        <v>313</v>
      </c>
    </row>
    <row r="17" spans="1:37" s="46" customFormat="1" ht="11.25">
      <c r="A17" s="46" t="s">
        <v>170</v>
      </c>
      <c r="B17" s="46">
        <v>0</v>
      </c>
      <c r="C17" s="46">
        <v>0</v>
      </c>
      <c r="D17" s="46">
        <v>0</v>
      </c>
      <c r="E17" s="46">
        <v>0.8071249652101309</v>
      </c>
      <c r="F17" s="46">
        <v>0</v>
      </c>
      <c r="G17" s="46">
        <v>1.607267645003494</v>
      </c>
      <c r="H17" s="46">
        <v>3.238984534578348</v>
      </c>
      <c r="I17" s="46">
        <v>1.2261089073205913</v>
      </c>
      <c r="J17" s="46">
        <v>8.535242290748899</v>
      </c>
      <c r="K17" s="46">
        <v>2.0022667170381565</v>
      </c>
      <c r="L17" s="46">
        <v>1.6726403823178018</v>
      </c>
      <c r="M17" s="46">
        <v>2.96</v>
      </c>
      <c r="N17" s="46">
        <v>4.468560485157996</v>
      </c>
      <c r="O17" s="46">
        <v>3.2625189681335356</v>
      </c>
      <c r="P17" s="46">
        <v>7.64</v>
      </c>
      <c r="Q17" s="46">
        <v>5.024088093599449</v>
      </c>
      <c r="R17" s="46">
        <v>5.027241208519069</v>
      </c>
      <c r="S17" s="46">
        <v>12.19215567041654</v>
      </c>
      <c r="T17" s="46">
        <v>5.663824604141291</v>
      </c>
      <c r="U17" s="46">
        <v>13.158620689655173</v>
      </c>
      <c r="V17" s="46">
        <v>15.909090909090908</v>
      </c>
      <c r="W17" s="46">
        <v>41.650371529135704</v>
      </c>
      <c r="X17" s="46">
        <v>10.440906307409676</v>
      </c>
      <c r="Y17" s="46">
        <v>26.32619439868204</v>
      </c>
      <c r="Z17" s="46">
        <v>40.504153537668294</v>
      </c>
      <c r="AA17" s="46">
        <v>18.302447952413633</v>
      </c>
      <c r="AB17" s="46">
        <v>12.772413793103448</v>
      </c>
      <c r="AC17" s="46">
        <v>5.557146949298196</v>
      </c>
      <c r="AD17" s="46">
        <v>6.102236421725239</v>
      </c>
      <c r="AE17" s="46">
        <v>9.439690863924925</v>
      </c>
      <c r="AF17" s="46">
        <v>3.40632603406326</v>
      </c>
      <c r="AG17" s="46">
        <v>2.419868393122479</v>
      </c>
      <c r="AH17" s="46">
        <v>3.5160515396374756</v>
      </c>
      <c r="AI17" s="46">
        <v>2.495917891299277</v>
      </c>
      <c r="AJ17" s="46">
        <v>3.5557607942738394</v>
      </c>
      <c r="AK17" s="46">
        <v>2.406532015470563</v>
      </c>
    </row>
    <row r="18" spans="1:42" s="7" customFormat="1" ht="11.25">
      <c r="A18" s="7" t="s">
        <v>151</v>
      </c>
      <c r="B18" s="7">
        <v>5</v>
      </c>
      <c r="C18" s="7">
        <v>2</v>
      </c>
      <c r="D18" s="7">
        <v>1</v>
      </c>
      <c r="E18" s="7">
        <v>3</v>
      </c>
      <c r="F18" s="7">
        <v>2</v>
      </c>
      <c r="G18" s="7">
        <v>2</v>
      </c>
      <c r="H18" s="7">
        <v>3</v>
      </c>
      <c r="I18" s="7">
        <v>4</v>
      </c>
      <c r="J18" s="7">
        <v>2</v>
      </c>
      <c r="K18" s="7">
        <v>0</v>
      </c>
      <c r="L18" s="7">
        <v>2</v>
      </c>
      <c r="M18" s="7">
        <v>4</v>
      </c>
      <c r="N18" s="7">
        <v>3</v>
      </c>
      <c r="O18" s="7">
        <v>4</v>
      </c>
      <c r="P18" s="7">
        <v>3</v>
      </c>
      <c r="Q18" s="7">
        <v>1</v>
      </c>
      <c r="R18" s="7">
        <v>2</v>
      </c>
      <c r="S18" s="7">
        <v>2</v>
      </c>
      <c r="T18" s="7">
        <v>3</v>
      </c>
      <c r="U18" s="7">
        <v>2</v>
      </c>
      <c r="V18" s="7">
        <v>2</v>
      </c>
      <c r="W18" s="7">
        <v>1</v>
      </c>
      <c r="X18" s="7">
        <v>1</v>
      </c>
      <c r="Y18" s="7">
        <v>2</v>
      </c>
      <c r="Z18" s="7">
        <v>1</v>
      </c>
      <c r="AA18" s="7">
        <v>1</v>
      </c>
      <c r="AB18" s="7">
        <v>4</v>
      </c>
      <c r="AC18" s="7">
        <v>6</v>
      </c>
      <c r="AD18" s="12">
        <v>3</v>
      </c>
      <c r="AE18" s="7">
        <v>3</v>
      </c>
      <c r="AF18" s="7">
        <v>5</v>
      </c>
      <c r="AG18" s="7">
        <v>5</v>
      </c>
      <c r="AH18" s="7">
        <v>3</v>
      </c>
      <c r="AI18" s="7">
        <v>3</v>
      </c>
      <c r="AJ18" s="7">
        <v>4</v>
      </c>
      <c r="AK18" s="7">
        <v>5</v>
      </c>
      <c r="AL18" s="7">
        <v>1</v>
      </c>
      <c r="AM18" s="7">
        <v>2</v>
      </c>
      <c r="AN18" s="7">
        <v>1</v>
      </c>
      <c r="AO18" s="7">
        <v>1</v>
      </c>
      <c r="AP18" s="7">
        <v>104</v>
      </c>
    </row>
    <row r="19" spans="1:37" s="46" customFormat="1" ht="11.25">
      <c r="A19" s="46" t="s">
        <v>171</v>
      </c>
      <c r="B19" s="46">
        <v>0.24132730015082957</v>
      </c>
      <c r="C19" s="46">
        <v>0.31080031080031084</v>
      </c>
      <c r="D19" s="46">
        <v>0.4911591355599214</v>
      </c>
      <c r="E19" s="46">
        <v>0.584469802393543</v>
      </c>
      <c r="F19" s="46">
        <v>0.1437607820586544</v>
      </c>
      <c r="G19" s="46">
        <v>0.6988120195667366</v>
      </c>
      <c r="H19" s="46">
        <v>0.5252407353370294</v>
      </c>
      <c r="I19" s="46">
        <v>0.4688063469166967</v>
      </c>
      <c r="J19" s="46">
        <v>0.5781938325991189</v>
      </c>
      <c r="K19" s="46">
        <v>0</v>
      </c>
      <c r="L19" s="46">
        <v>0.09557945041816009</v>
      </c>
      <c r="M19" s="46">
        <v>0.24140012070006034</v>
      </c>
      <c r="N19" s="46">
        <v>0.7341206511330993</v>
      </c>
      <c r="O19" s="46">
        <v>0.7840161861406171</v>
      </c>
      <c r="P19" s="46">
        <v>0.2019036631093164</v>
      </c>
      <c r="Q19" s="46">
        <v>0.5047029135122734</v>
      </c>
      <c r="R19" s="46">
        <v>0.44576523031203563</v>
      </c>
      <c r="S19" s="46">
        <v>0.060808756460930376</v>
      </c>
      <c r="T19" s="46">
        <v>0.45676004872107184</v>
      </c>
      <c r="U19" s="46">
        <v>0.16551724137931034</v>
      </c>
      <c r="V19" s="46">
        <v>0.3134796238244514</v>
      </c>
      <c r="W19" s="46">
        <v>0.5866249511145873</v>
      </c>
      <c r="X19" s="46">
        <v>0.48989589712186166</v>
      </c>
      <c r="Y19" s="46">
        <v>0.36243822075782534</v>
      </c>
      <c r="Z19" s="46">
        <v>0.17187052420509885</v>
      </c>
      <c r="AA19" s="46">
        <v>0.13726835964310227</v>
      </c>
      <c r="AB19" s="46">
        <v>0.27586206896551724</v>
      </c>
      <c r="AC19" s="46">
        <v>0.7734173589229448</v>
      </c>
      <c r="AD19" s="46">
        <v>0.22364217252396165</v>
      </c>
      <c r="AE19" s="46">
        <v>0.3036157880209771</v>
      </c>
      <c r="AF19" s="46">
        <v>0.30413625304136255</v>
      </c>
      <c r="AG19" s="46">
        <v>0.2334960730205901</v>
      </c>
      <c r="AH19" s="46">
        <v>0.32758244158113126</v>
      </c>
      <c r="AI19" s="46">
        <v>0.09330534173081409</v>
      </c>
      <c r="AJ19" s="46">
        <v>0.32325098129762175</v>
      </c>
      <c r="AK19" s="46">
        <v>0.4082509669101848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A29">
      <selection activeCell="A6" sqref="A6:A42"/>
    </sheetView>
  </sheetViews>
  <sheetFormatPr defaultColWidth="9.140625" defaultRowHeight="12.75"/>
  <cols>
    <col min="1" max="1" width="36.8515625" style="34" customWidth="1"/>
    <col min="2" max="26" width="8.421875" style="35" customWidth="1"/>
    <col min="27" max="16384" width="8.8515625" style="35" customWidth="1"/>
  </cols>
  <sheetData>
    <row r="1" spans="1:26" ht="15">
      <c r="A1" s="34" t="s">
        <v>353</v>
      </c>
      <c r="B1" s="35" t="s">
        <v>172</v>
      </c>
      <c r="C1" s="35" t="s">
        <v>173</v>
      </c>
      <c r="D1" s="35" t="s">
        <v>174</v>
      </c>
      <c r="E1" s="35" t="s">
        <v>175</v>
      </c>
      <c r="F1" s="35" t="s">
        <v>176</v>
      </c>
      <c r="G1" s="35" t="s">
        <v>177</v>
      </c>
      <c r="H1" s="35" t="s">
        <v>178</v>
      </c>
      <c r="I1" s="35" t="s">
        <v>179</v>
      </c>
      <c r="J1" s="35" t="s">
        <v>180</v>
      </c>
      <c r="K1" s="35" t="s">
        <v>181</v>
      </c>
      <c r="L1" s="35" t="s">
        <v>182</v>
      </c>
      <c r="M1" s="35" t="s">
        <v>183</v>
      </c>
      <c r="N1" s="35" t="s">
        <v>184</v>
      </c>
      <c r="O1" s="35" t="s">
        <v>185</v>
      </c>
      <c r="P1" s="35" t="s">
        <v>186</v>
      </c>
      <c r="Q1" s="35" t="s">
        <v>187</v>
      </c>
      <c r="R1" s="35" t="s">
        <v>188</v>
      </c>
      <c r="S1" s="35" t="s">
        <v>189</v>
      </c>
      <c r="T1" s="35" t="s">
        <v>190</v>
      </c>
      <c r="U1" s="35" t="s">
        <v>191</v>
      </c>
      <c r="V1" s="35" t="s">
        <v>192</v>
      </c>
      <c r="W1" s="35" t="s">
        <v>193</v>
      </c>
      <c r="X1" s="35" t="s">
        <v>194</v>
      </c>
      <c r="Y1" s="35" t="s">
        <v>195</v>
      </c>
      <c r="Z1" s="35" t="s">
        <v>196</v>
      </c>
    </row>
    <row r="2" spans="1:26" ht="15">
      <c r="A2" s="34" t="s">
        <v>43</v>
      </c>
      <c r="B2" s="35" t="s">
        <v>48</v>
      </c>
      <c r="C2" s="35" t="s">
        <v>52</v>
      </c>
      <c r="D2" s="35" t="s">
        <v>52</v>
      </c>
      <c r="E2" s="35" t="s">
        <v>52</v>
      </c>
      <c r="F2" s="35" t="s">
        <v>48</v>
      </c>
      <c r="G2" s="35" t="s">
        <v>52</v>
      </c>
      <c r="H2" s="35" t="s">
        <v>52</v>
      </c>
      <c r="I2" s="35" t="s">
        <v>48</v>
      </c>
      <c r="J2" s="35" t="s">
        <v>52</v>
      </c>
      <c r="K2" s="35" t="s">
        <v>48</v>
      </c>
      <c r="L2" s="35" t="s">
        <v>197</v>
      </c>
      <c r="M2" s="35" t="s">
        <v>52</v>
      </c>
      <c r="N2" s="35" t="s">
        <v>48</v>
      </c>
      <c r="O2" s="35" t="s">
        <v>52</v>
      </c>
      <c r="P2" s="35" t="s">
        <v>52</v>
      </c>
      <c r="Q2" s="35" t="s">
        <v>48</v>
      </c>
      <c r="R2" s="35" t="s">
        <v>48</v>
      </c>
      <c r="S2" s="35" t="s">
        <v>48</v>
      </c>
      <c r="T2" s="35" t="s">
        <v>48</v>
      </c>
      <c r="U2" s="35" t="s">
        <v>48</v>
      </c>
      <c r="V2" s="35" t="s">
        <v>48</v>
      </c>
      <c r="W2" s="35" t="s">
        <v>198</v>
      </c>
      <c r="X2" s="35" t="s">
        <v>199</v>
      </c>
      <c r="Y2" s="35" t="s">
        <v>48</v>
      </c>
      <c r="Z2" s="35" t="s">
        <v>200</v>
      </c>
    </row>
    <row r="3" spans="1:26" ht="15">
      <c r="A3" s="34" t="s">
        <v>201</v>
      </c>
      <c r="B3" s="35">
        <v>46.43</v>
      </c>
      <c r="C3" s="35">
        <v>53.41</v>
      </c>
      <c r="D3" s="35">
        <v>59.29</v>
      </c>
      <c r="E3" s="35">
        <v>63.79</v>
      </c>
      <c r="F3" s="35">
        <v>69.82</v>
      </c>
      <c r="G3" s="35">
        <v>70.05</v>
      </c>
      <c r="H3" s="35">
        <v>74.55</v>
      </c>
      <c r="I3" s="35">
        <v>77.77</v>
      </c>
      <c r="J3" s="35">
        <v>80.23</v>
      </c>
      <c r="K3" s="35">
        <v>80.71</v>
      </c>
      <c r="L3" s="35">
        <v>82.23</v>
      </c>
      <c r="M3" s="35">
        <v>84.73</v>
      </c>
      <c r="N3" s="35">
        <v>86.72</v>
      </c>
      <c r="O3" s="35">
        <v>90.78</v>
      </c>
      <c r="P3" s="35">
        <v>95.28</v>
      </c>
      <c r="Q3" s="35">
        <v>97.17</v>
      </c>
      <c r="R3" s="35">
        <v>102.1</v>
      </c>
      <c r="S3" s="35">
        <v>108.93</v>
      </c>
      <c r="T3" s="35">
        <v>111.5</v>
      </c>
      <c r="U3" s="35">
        <v>122.15</v>
      </c>
      <c r="V3" s="35">
        <v>132.89</v>
      </c>
      <c r="W3" s="35">
        <v>152.27</v>
      </c>
      <c r="X3" s="35">
        <v>170.85</v>
      </c>
      <c r="Y3" s="35">
        <v>196.5</v>
      </c>
      <c r="Z3" s="35">
        <v>210.96</v>
      </c>
    </row>
    <row r="4" spans="1:26" ht="15">
      <c r="A4" s="34" t="s">
        <v>202</v>
      </c>
      <c r="B4" s="35">
        <v>490</v>
      </c>
      <c r="C4" s="35">
        <v>580</v>
      </c>
      <c r="D4" s="35">
        <v>620</v>
      </c>
      <c r="E4" s="35">
        <v>675</v>
      </c>
      <c r="F4" s="35">
        <v>740</v>
      </c>
      <c r="G4" s="35">
        <v>745</v>
      </c>
      <c r="H4" s="35">
        <v>805</v>
      </c>
      <c r="I4" s="35">
        <v>840</v>
      </c>
      <c r="J4" s="35">
        <v>870</v>
      </c>
      <c r="K4" s="35">
        <v>876</v>
      </c>
      <c r="L4" s="35">
        <v>890</v>
      </c>
      <c r="M4" s="35">
        <v>930</v>
      </c>
      <c r="N4" s="35">
        <v>950</v>
      </c>
      <c r="O4" s="35">
        <v>995</v>
      </c>
      <c r="P4" s="35">
        <v>1060</v>
      </c>
      <c r="Q4" s="35">
        <v>1080</v>
      </c>
      <c r="R4" s="35">
        <v>1150</v>
      </c>
      <c r="S4" s="35">
        <v>1215</v>
      </c>
      <c r="T4" s="35">
        <v>1250</v>
      </c>
      <c r="U4" s="35">
        <v>1405</v>
      </c>
      <c r="V4" s="35">
        <v>1520</v>
      </c>
      <c r="W4" s="35">
        <v>1760</v>
      </c>
      <c r="X4" s="35">
        <v>2020</v>
      </c>
      <c r="Y4" s="35">
        <v>2250</v>
      </c>
      <c r="Z4" s="35">
        <v>2500</v>
      </c>
    </row>
    <row r="5" ht="15">
      <c r="A5" s="38" t="s">
        <v>206</v>
      </c>
    </row>
    <row r="6" spans="1:28" ht="15">
      <c r="A6" s="64" t="s">
        <v>88</v>
      </c>
      <c r="J6" s="35">
        <v>23</v>
      </c>
      <c r="K6" s="35">
        <v>2</v>
      </c>
      <c r="M6" s="35">
        <v>14</v>
      </c>
      <c r="N6" s="35">
        <v>1</v>
      </c>
      <c r="O6" s="35">
        <v>1</v>
      </c>
      <c r="P6" s="35">
        <v>60</v>
      </c>
      <c r="Q6" s="35">
        <v>29</v>
      </c>
      <c r="R6" s="35">
        <v>4</v>
      </c>
      <c r="S6" s="35">
        <v>39</v>
      </c>
      <c r="T6" s="35">
        <v>28</v>
      </c>
      <c r="U6" s="35">
        <v>8</v>
      </c>
      <c r="V6" s="35">
        <v>38</v>
      </c>
      <c r="W6" s="35">
        <v>22</v>
      </c>
      <c r="X6" s="35">
        <v>32</v>
      </c>
      <c r="Y6" s="35">
        <v>10</v>
      </c>
      <c r="Z6" s="35">
        <v>10</v>
      </c>
      <c r="AB6" s="35">
        <v>321</v>
      </c>
    </row>
    <row r="7" spans="1:28" ht="15">
      <c r="A7" s="64" t="s">
        <v>89</v>
      </c>
      <c r="J7" s="35">
        <v>1</v>
      </c>
      <c r="Q7" s="35">
        <v>1</v>
      </c>
      <c r="S7" s="35">
        <v>20</v>
      </c>
      <c r="T7" s="35">
        <v>4</v>
      </c>
      <c r="U7" s="35">
        <v>12</v>
      </c>
      <c r="W7" s="35">
        <v>11</v>
      </c>
      <c r="Y7" s="35">
        <v>29</v>
      </c>
      <c r="AB7" s="35">
        <v>78</v>
      </c>
    </row>
    <row r="8" spans="1:28" ht="15">
      <c r="A8" s="64" t="s">
        <v>90</v>
      </c>
      <c r="E8" s="35">
        <v>1</v>
      </c>
      <c r="P8" s="35">
        <v>1</v>
      </c>
      <c r="Q8" s="35">
        <v>1</v>
      </c>
      <c r="Z8" s="35">
        <v>9</v>
      </c>
      <c r="AB8" s="35">
        <v>12</v>
      </c>
    </row>
    <row r="9" spans="1:28" ht="15">
      <c r="A9" s="64" t="s">
        <v>207</v>
      </c>
      <c r="P9" s="35">
        <v>1</v>
      </c>
      <c r="AB9" s="35">
        <v>1</v>
      </c>
    </row>
    <row r="10" spans="1:28" ht="15">
      <c r="A10" s="64" t="s">
        <v>92</v>
      </c>
      <c r="O10" s="35">
        <v>99</v>
      </c>
      <c r="P10" s="35">
        <v>2</v>
      </c>
      <c r="Q10" s="35">
        <v>53</v>
      </c>
      <c r="R10" s="35">
        <v>35</v>
      </c>
      <c r="S10" s="35">
        <v>17</v>
      </c>
      <c r="U10" s="35">
        <v>3</v>
      </c>
      <c r="V10" s="35">
        <v>22</v>
      </c>
      <c r="Y10" s="35">
        <v>8</v>
      </c>
      <c r="Z10" s="35">
        <v>4</v>
      </c>
      <c r="AB10" s="35">
        <v>243</v>
      </c>
    </row>
    <row r="11" spans="1:28" ht="15">
      <c r="A11" s="64" t="s">
        <v>93</v>
      </c>
      <c r="P11" s="35">
        <v>32</v>
      </c>
      <c r="Q11" s="35">
        <v>2</v>
      </c>
      <c r="S11" s="35">
        <v>24</v>
      </c>
      <c r="T11" s="35">
        <v>12</v>
      </c>
      <c r="V11" s="35">
        <v>24</v>
      </c>
      <c r="W11" s="35">
        <v>16</v>
      </c>
      <c r="Z11" s="35">
        <v>12</v>
      </c>
      <c r="AB11" s="35">
        <v>122</v>
      </c>
    </row>
    <row r="12" spans="1:28" ht="15">
      <c r="A12" s="64" t="s">
        <v>94</v>
      </c>
      <c r="N12" s="35">
        <v>2</v>
      </c>
      <c r="Q12" s="35">
        <v>1</v>
      </c>
      <c r="S12" s="35">
        <v>4</v>
      </c>
      <c r="T12" s="35">
        <v>2</v>
      </c>
      <c r="W12" s="35">
        <v>2</v>
      </c>
      <c r="Y12" s="35">
        <v>1</v>
      </c>
      <c r="AB12" s="35">
        <v>12</v>
      </c>
    </row>
    <row r="13" spans="1:28" ht="15">
      <c r="A13" s="64" t="s">
        <v>101</v>
      </c>
      <c r="M13" s="35">
        <v>10</v>
      </c>
      <c r="P13" s="35">
        <v>4</v>
      </c>
      <c r="T13" s="35">
        <v>2</v>
      </c>
      <c r="U13" s="35">
        <v>2</v>
      </c>
      <c r="AB13" s="35">
        <v>18</v>
      </c>
    </row>
    <row r="14" spans="1:28" ht="15">
      <c r="A14" s="64" t="s">
        <v>100</v>
      </c>
      <c r="U14" s="35">
        <v>11</v>
      </c>
      <c r="Y14" s="35">
        <v>6</v>
      </c>
      <c r="AB14" s="35">
        <v>17</v>
      </c>
    </row>
    <row r="15" spans="1:28" ht="15">
      <c r="A15" s="64" t="s">
        <v>98</v>
      </c>
      <c r="W15" s="35">
        <v>6</v>
      </c>
      <c r="Y15" s="35">
        <v>5</v>
      </c>
      <c r="AB15" s="35">
        <v>11</v>
      </c>
    </row>
    <row r="16" spans="1:28" ht="15">
      <c r="A16" s="64" t="s">
        <v>103</v>
      </c>
      <c r="W16" s="35">
        <v>1</v>
      </c>
      <c r="AB16" s="35">
        <v>1</v>
      </c>
    </row>
    <row r="17" spans="1:28" ht="15">
      <c r="A17" s="64" t="s">
        <v>104</v>
      </c>
      <c r="L17" s="35">
        <v>4</v>
      </c>
      <c r="M17" s="35">
        <v>8</v>
      </c>
      <c r="O17" s="35">
        <v>4</v>
      </c>
      <c r="U17" s="35">
        <v>2</v>
      </c>
      <c r="AB17" s="35">
        <v>18</v>
      </c>
    </row>
    <row r="18" spans="1:28" ht="15">
      <c r="A18" s="64" t="s">
        <v>105</v>
      </c>
      <c r="O18" s="35">
        <v>1</v>
      </c>
      <c r="P18" s="35">
        <v>13</v>
      </c>
      <c r="Q18" s="35">
        <v>4</v>
      </c>
      <c r="S18" s="35">
        <v>13</v>
      </c>
      <c r="T18" s="35">
        <v>4</v>
      </c>
      <c r="U18" s="35">
        <v>2</v>
      </c>
      <c r="V18" s="35">
        <v>4</v>
      </c>
      <c r="Z18" s="35">
        <v>8</v>
      </c>
      <c r="AB18" s="35">
        <v>49</v>
      </c>
    </row>
    <row r="19" spans="1:28" ht="15">
      <c r="A19" s="64" t="s">
        <v>99</v>
      </c>
      <c r="P19" s="35">
        <v>4</v>
      </c>
      <c r="V19" s="35">
        <v>2</v>
      </c>
      <c r="AB19" s="35">
        <v>6</v>
      </c>
    </row>
    <row r="20" spans="1:28" ht="15">
      <c r="A20" s="64" t="s">
        <v>208</v>
      </c>
      <c r="O20" s="35">
        <v>1</v>
      </c>
      <c r="R20" s="35">
        <v>1</v>
      </c>
      <c r="AB20" s="35">
        <v>2</v>
      </c>
    </row>
    <row r="21" spans="1:28" ht="15">
      <c r="A21" s="64" t="s">
        <v>147</v>
      </c>
      <c r="E21" s="35">
        <v>14</v>
      </c>
      <c r="G21" s="35">
        <v>1</v>
      </c>
      <c r="AB21" s="35">
        <v>15</v>
      </c>
    </row>
    <row r="22" spans="1:28" ht="15">
      <c r="A22" s="65" t="s">
        <v>107</v>
      </c>
      <c r="V22" s="35">
        <v>6</v>
      </c>
      <c r="Z22" s="35">
        <v>6</v>
      </c>
      <c r="AB22" s="35">
        <v>12</v>
      </c>
    </row>
    <row r="23" spans="1:28" ht="15">
      <c r="A23" s="64" t="s">
        <v>108</v>
      </c>
      <c r="F23" s="35">
        <v>10</v>
      </c>
      <c r="G23" s="35">
        <v>17</v>
      </c>
      <c r="H23" s="35">
        <v>4</v>
      </c>
      <c r="I23" s="35">
        <v>31</v>
      </c>
      <c r="J23" s="35">
        <v>11</v>
      </c>
      <c r="K23" s="35">
        <v>12</v>
      </c>
      <c r="L23" s="35">
        <v>32</v>
      </c>
      <c r="M23" s="35">
        <v>31</v>
      </c>
      <c r="N23" s="35">
        <v>138</v>
      </c>
      <c r="O23" s="35">
        <v>34</v>
      </c>
      <c r="P23" s="35">
        <v>11</v>
      </c>
      <c r="Q23" s="35">
        <v>43</v>
      </c>
      <c r="R23" s="35">
        <v>74</v>
      </c>
      <c r="S23" s="35">
        <v>8</v>
      </c>
      <c r="U23" s="35">
        <v>10</v>
      </c>
      <c r="X23" s="35">
        <v>118</v>
      </c>
      <c r="Y23" s="35">
        <v>5</v>
      </c>
      <c r="Z23" s="35">
        <v>9</v>
      </c>
      <c r="AB23" s="35">
        <v>598</v>
      </c>
    </row>
    <row r="24" spans="1:28" ht="15">
      <c r="A24" s="64" t="s">
        <v>209</v>
      </c>
      <c r="Z24" s="35">
        <v>4</v>
      </c>
      <c r="AB24" s="35">
        <v>4</v>
      </c>
    </row>
    <row r="25" spans="1:28" ht="15">
      <c r="A25" s="64" t="s">
        <v>210</v>
      </c>
      <c r="H25" s="35">
        <v>8</v>
      </c>
      <c r="I25" s="35">
        <v>16</v>
      </c>
      <c r="J25" s="35">
        <v>22</v>
      </c>
      <c r="K25" s="35">
        <v>17</v>
      </c>
      <c r="L25" s="35">
        <v>26</v>
      </c>
      <c r="M25" s="35">
        <v>37</v>
      </c>
      <c r="N25" s="35">
        <v>10</v>
      </c>
      <c r="P25" s="35">
        <v>67</v>
      </c>
      <c r="Q25" s="35">
        <v>8</v>
      </c>
      <c r="R25" s="35">
        <v>9</v>
      </c>
      <c r="S25" s="35">
        <v>22</v>
      </c>
      <c r="T25" s="35">
        <v>25</v>
      </c>
      <c r="U25" s="35">
        <v>32</v>
      </c>
      <c r="V25" s="35">
        <v>43</v>
      </c>
      <c r="W25" s="35">
        <v>19</v>
      </c>
      <c r="Z25" s="35">
        <v>6</v>
      </c>
      <c r="AB25" s="35">
        <v>367</v>
      </c>
    </row>
    <row r="26" spans="1:28" ht="15">
      <c r="A26" s="64" t="s">
        <v>211</v>
      </c>
      <c r="F26" s="35">
        <v>2</v>
      </c>
      <c r="I26" s="35">
        <v>2</v>
      </c>
      <c r="J26" s="35">
        <v>6</v>
      </c>
      <c r="K26" s="35">
        <v>2</v>
      </c>
      <c r="N26" s="35">
        <v>17</v>
      </c>
      <c r="P26" s="35">
        <v>1</v>
      </c>
      <c r="R26" s="35">
        <v>2</v>
      </c>
      <c r="V26" s="35">
        <v>1</v>
      </c>
      <c r="AB26" s="35">
        <v>33</v>
      </c>
    </row>
    <row r="27" spans="1:28" ht="15">
      <c r="A27" s="64" t="s">
        <v>212</v>
      </c>
      <c r="S27" s="35">
        <v>1</v>
      </c>
      <c r="AB27" s="35">
        <v>1</v>
      </c>
    </row>
    <row r="28" spans="1:28" ht="15">
      <c r="A28" s="64" t="s">
        <v>213</v>
      </c>
      <c r="T28" s="35">
        <v>2</v>
      </c>
      <c r="AB28" s="35">
        <v>2</v>
      </c>
    </row>
    <row r="29" spans="1:28" ht="15">
      <c r="A29" s="64" t="s">
        <v>214</v>
      </c>
      <c r="N29" s="35">
        <v>2</v>
      </c>
      <c r="AB29" s="35">
        <v>2</v>
      </c>
    </row>
    <row r="30" spans="1:28" ht="15">
      <c r="A30" s="64" t="s">
        <v>127</v>
      </c>
      <c r="K30" s="35">
        <v>1</v>
      </c>
      <c r="S30" s="35">
        <v>8</v>
      </c>
      <c r="T30" s="35">
        <v>4</v>
      </c>
      <c r="U30" s="35">
        <v>22</v>
      </c>
      <c r="AB30" s="35">
        <v>35</v>
      </c>
    </row>
    <row r="31" spans="1:28" ht="15">
      <c r="A31" s="64" t="s">
        <v>215</v>
      </c>
      <c r="S31" s="35">
        <v>1</v>
      </c>
      <c r="T31" s="35">
        <v>4</v>
      </c>
      <c r="U31" s="35">
        <v>2</v>
      </c>
      <c r="AB31" s="35">
        <v>7</v>
      </c>
    </row>
    <row r="32" spans="1:28" ht="15">
      <c r="A32" s="64" t="s">
        <v>216</v>
      </c>
      <c r="U32" s="35">
        <v>2</v>
      </c>
      <c r="AB32" s="35">
        <v>2</v>
      </c>
    </row>
    <row r="33" spans="1:28" ht="15">
      <c r="A33" s="64" t="s">
        <v>121</v>
      </c>
      <c r="J33" s="35">
        <v>24</v>
      </c>
      <c r="M33" s="35">
        <v>30</v>
      </c>
      <c r="P33" s="35">
        <v>16</v>
      </c>
      <c r="Q33" s="35">
        <v>48</v>
      </c>
      <c r="R33" s="35">
        <v>7</v>
      </c>
      <c r="S33" s="35">
        <v>200</v>
      </c>
      <c r="T33" s="35">
        <v>122</v>
      </c>
      <c r="V33" s="35">
        <v>12</v>
      </c>
      <c r="W33" s="35">
        <v>126</v>
      </c>
      <c r="X33" s="35">
        <v>12</v>
      </c>
      <c r="Z33" s="35">
        <v>14</v>
      </c>
      <c r="AB33" s="35">
        <v>611</v>
      </c>
    </row>
    <row r="34" spans="1:28" ht="15">
      <c r="A34" s="64" t="s">
        <v>122</v>
      </c>
      <c r="F34" s="35">
        <v>12</v>
      </c>
      <c r="G34" s="35">
        <v>6</v>
      </c>
      <c r="H34" s="35">
        <v>12</v>
      </c>
      <c r="I34" s="35">
        <v>2</v>
      </c>
      <c r="J34" s="35">
        <v>818</v>
      </c>
      <c r="K34" s="35">
        <v>223</v>
      </c>
      <c r="L34" s="35">
        <v>872</v>
      </c>
      <c r="M34" s="35">
        <v>448</v>
      </c>
      <c r="N34" s="35">
        <v>56</v>
      </c>
      <c r="O34" s="35">
        <v>72</v>
      </c>
      <c r="P34" s="35">
        <v>280</v>
      </c>
      <c r="Q34" s="35">
        <v>70</v>
      </c>
      <c r="R34" s="35">
        <v>68</v>
      </c>
      <c r="S34" s="35">
        <v>132</v>
      </c>
      <c r="T34" s="35">
        <v>52</v>
      </c>
      <c r="U34" s="35">
        <v>80</v>
      </c>
      <c r="V34" s="35">
        <v>140</v>
      </c>
      <c r="W34" s="35">
        <v>112</v>
      </c>
      <c r="X34" s="35">
        <v>140</v>
      </c>
      <c r="Y34" s="35">
        <v>44</v>
      </c>
      <c r="Z34" s="35">
        <v>24</v>
      </c>
      <c r="AB34" s="35">
        <v>3663</v>
      </c>
    </row>
    <row r="35" spans="1:28" ht="15">
      <c r="A35" s="64" t="s">
        <v>111</v>
      </c>
      <c r="J35" s="35">
        <v>2</v>
      </c>
      <c r="P35" s="35">
        <v>220</v>
      </c>
      <c r="Q35" s="35">
        <v>104</v>
      </c>
      <c r="R35" s="35">
        <v>125</v>
      </c>
      <c r="S35" s="35">
        <v>278</v>
      </c>
      <c r="T35" s="35">
        <v>16</v>
      </c>
      <c r="U35" s="35">
        <v>206</v>
      </c>
      <c r="V35" s="35">
        <v>52</v>
      </c>
      <c r="X35" s="35">
        <v>52</v>
      </c>
      <c r="Z35" s="35">
        <v>16</v>
      </c>
      <c r="AB35" s="35">
        <v>1071</v>
      </c>
    </row>
    <row r="36" spans="1:28" ht="15">
      <c r="A36" s="64" t="s">
        <v>217</v>
      </c>
      <c r="W36" s="35">
        <v>2</v>
      </c>
      <c r="AB36" s="35">
        <v>2</v>
      </c>
    </row>
    <row r="37" spans="1:28" ht="15">
      <c r="A37" s="64" t="s">
        <v>112</v>
      </c>
      <c r="P37" s="35">
        <v>12</v>
      </c>
      <c r="R37" s="35">
        <v>4</v>
      </c>
      <c r="T37" s="35">
        <v>4</v>
      </c>
      <c r="AB37" s="35">
        <v>20</v>
      </c>
    </row>
    <row r="38" spans="1:28" ht="15">
      <c r="A38" s="64" t="s">
        <v>114</v>
      </c>
      <c r="T38" s="35">
        <v>2</v>
      </c>
      <c r="U38" s="35">
        <v>60</v>
      </c>
      <c r="Z38" s="35">
        <v>2</v>
      </c>
      <c r="AB38" s="35">
        <v>64</v>
      </c>
    </row>
    <row r="39" spans="1:28" ht="15">
      <c r="A39" s="64" t="s">
        <v>115</v>
      </c>
      <c r="J39" s="35">
        <v>2</v>
      </c>
      <c r="K39" s="35">
        <v>4</v>
      </c>
      <c r="L39" s="35">
        <v>1</v>
      </c>
      <c r="M39" s="35">
        <v>3</v>
      </c>
      <c r="N39" s="35">
        <v>4</v>
      </c>
      <c r="O39" s="35">
        <v>1</v>
      </c>
      <c r="P39" s="35">
        <v>2</v>
      </c>
      <c r="Q39" s="35">
        <v>9</v>
      </c>
      <c r="R39" s="35">
        <v>16</v>
      </c>
      <c r="S39" s="35">
        <v>28</v>
      </c>
      <c r="T39" s="35">
        <v>2</v>
      </c>
      <c r="U39" s="35">
        <v>84</v>
      </c>
      <c r="V39" s="35">
        <v>22</v>
      </c>
      <c r="W39" s="35">
        <v>11</v>
      </c>
      <c r="X39" s="35">
        <v>22</v>
      </c>
      <c r="Y39" s="35">
        <v>112</v>
      </c>
      <c r="Z39" s="35">
        <v>40</v>
      </c>
      <c r="AB39" s="35">
        <v>363</v>
      </c>
    </row>
    <row r="40" spans="1:28" ht="15">
      <c r="A40" s="64" t="s">
        <v>116</v>
      </c>
      <c r="W40" s="35">
        <v>17</v>
      </c>
      <c r="AB40" s="35">
        <v>17</v>
      </c>
    </row>
    <row r="41" spans="1:28" ht="15">
      <c r="A41" s="64" t="s">
        <v>119</v>
      </c>
      <c r="J41" s="35">
        <v>6</v>
      </c>
      <c r="N41" s="35">
        <v>8</v>
      </c>
      <c r="P41" s="35">
        <v>16</v>
      </c>
      <c r="Q41" s="35">
        <v>6</v>
      </c>
      <c r="S41" s="35">
        <v>12</v>
      </c>
      <c r="T41" s="35">
        <v>6</v>
      </c>
      <c r="U41" s="35">
        <v>6</v>
      </c>
      <c r="V41" s="35">
        <v>4</v>
      </c>
      <c r="X41" s="35">
        <v>4</v>
      </c>
      <c r="Y41" s="35">
        <v>1</v>
      </c>
      <c r="AB41" s="35">
        <v>69</v>
      </c>
    </row>
    <row r="42" spans="1:28" ht="15">
      <c r="A42" s="64" t="s">
        <v>218</v>
      </c>
      <c r="K42" s="35">
        <v>1</v>
      </c>
      <c r="AB42" s="35">
        <v>1</v>
      </c>
    </row>
    <row r="43" spans="1:28" ht="15">
      <c r="A43" s="31" t="s">
        <v>219</v>
      </c>
      <c r="B43" s="35">
        <v>0</v>
      </c>
      <c r="C43" s="35">
        <v>0</v>
      </c>
      <c r="D43" s="35">
        <v>0</v>
      </c>
      <c r="E43" s="35">
        <v>15</v>
      </c>
      <c r="F43" s="35">
        <v>22</v>
      </c>
      <c r="G43" s="35">
        <v>24</v>
      </c>
      <c r="H43" s="35">
        <v>24</v>
      </c>
      <c r="I43" s="35">
        <v>51</v>
      </c>
      <c r="J43" s="35">
        <v>915</v>
      </c>
      <c r="K43" s="35">
        <v>262</v>
      </c>
      <c r="L43" s="35">
        <v>935</v>
      </c>
      <c r="M43" s="35">
        <v>581</v>
      </c>
      <c r="N43" s="35">
        <v>238</v>
      </c>
      <c r="O43" s="35">
        <v>213</v>
      </c>
      <c r="P43" s="35">
        <v>742</v>
      </c>
      <c r="Q43" s="35">
        <v>379</v>
      </c>
      <c r="R43" s="35">
        <v>345</v>
      </c>
      <c r="S43" s="35">
        <v>807</v>
      </c>
      <c r="T43" s="35">
        <v>291</v>
      </c>
      <c r="U43" s="35">
        <v>544</v>
      </c>
      <c r="V43" s="35">
        <v>370</v>
      </c>
      <c r="W43" s="35">
        <v>345</v>
      </c>
      <c r="X43" s="35">
        <v>380</v>
      </c>
      <c r="Y43" s="35">
        <v>221</v>
      </c>
      <c r="Z43" s="35">
        <v>164</v>
      </c>
      <c r="AB43" s="35">
        <v>7868</v>
      </c>
    </row>
    <row r="44" spans="1:26" ht="15">
      <c r="A44" s="31" t="s">
        <v>220</v>
      </c>
      <c r="B44" s="35">
        <v>0</v>
      </c>
      <c r="C44" s="35">
        <v>0</v>
      </c>
      <c r="D44" s="35">
        <v>0</v>
      </c>
      <c r="E44" s="35">
        <v>2</v>
      </c>
      <c r="F44" s="35">
        <v>2</v>
      </c>
      <c r="G44" s="35">
        <v>2</v>
      </c>
      <c r="H44" s="35">
        <v>2</v>
      </c>
      <c r="I44" s="35">
        <v>3</v>
      </c>
      <c r="J44" s="35">
        <v>5</v>
      </c>
      <c r="K44" s="35">
        <v>5</v>
      </c>
      <c r="L44" s="35">
        <v>3</v>
      </c>
      <c r="M44" s="35">
        <v>5</v>
      </c>
      <c r="N44" s="35">
        <v>6</v>
      </c>
      <c r="O44" s="35">
        <v>6</v>
      </c>
      <c r="P44" s="35">
        <v>11</v>
      </c>
      <c r="Q44" s="35">
        <v>9</v>
      </c>
      <c r="R44" s="35">
        <v>6</v>
      </c>
      <c r="S44" s="35">
        <v>11</v>
      </c>
      <c r="T44" s="35">
        <v>10</v>
      </c>
      <c r="U44" s="35">
        <v>12</v>
      </c>
      <c r="V44" s="35">
        <v>8</v>
      </c>
      <c r="W44" s="35">
        <v>7</v>
      </c>
      <c r="X44" s="35">
        <v>2</v>
      </c>
      <c r="Y44" s="35">
        <v>7</v>
      </c>
      <c r="Z44" s="35">
        <v>9</v>
      </c>
    </row>
    <row r="45" ht="15">
      <c r="A45" s="31"/>
    </row>
    <row r="46" spans="1:28" ht="15">
      <c r="A46" s="40" t="s">
        <v>129</v>
      </c>
      <c r="AB46" s="35">
        <f aca="true" t="shared" si="0" ref="AB46:AB67">SUM(B46:Z46)</f>
        <v>0</v>
      </c>
    </row>
    <row r="47" spans="1:28" ht="15">
      <c r="A47" s="64" t="s">
        <v>130</v>
      </c>
      <c r="N47" s="35">
        <v>2</v>
      </c>
      <c r="P47" s="35">
        <v>1</v>
      </c>
      <c r="S47" s="35">
        <v>1</v>
      </c>
      <c r="AB47" s="35">
        <f t="shared" si="0"/>
        <v>4</v>
      </c>
    </row>
    <row r="48" spans="1:28" ht="15">
      <c r="A48" s="64" t="s">
        <v>131</v>
      </c>
      <c r="E48" s="35">
        <v>1</v>
      </c>
      <c r="I48" s="35">
        <v>1</v>
      </c>
      <c r="J48" s="35">
        <v>1</v>
      </c>
      <c r="S48" s="35">
        <v>2</v>
      </c>
      <c r="U48" s="35">
        <v>2</v>
      </c>
      <c r="W48" s="35">
        <v>1</v>
      </c>
      <c r="Y48" s="35">
        <v>1</v>
      </c>
      <c r="AB48" s="35">
        <f t="shared" si="0"/>
        <v>9</v>
      </c>
    </row>
    <row r="49" spans="1:28" ht="15">
      <c r="A49" s="64" t="s">
        <v>134</v>
      </c>
      <c r="Y49" s="35">
        <v>17</v>
      </c>
      <c r="AB49" s="35">
        <f t="shared" si="0"/>
        <v>17</v>
      </c>
    </row>
    <row r="50" spans="1:28" ht="15">
      <c r="A50" s="64" t="s">
        <v>135</v>
      </c>
      <c r="B50" s="35">
        <v>4</v>
      </c>
      <c r="E50" s="35">
        <v>4</v>
      </c>
      <c r="F50" s="35">
        <v>2</v>
      </c>
      <c r="H50" s="35">
        <v>8</v>
      </c>
      <c r="K50" s="35">
        <v>4</v>
      </c>
      <c r="L50" s="35">
        <v>2</v>
      </c>
      <c r="M50" s="35">
        <v>4</v>
      </c>
      <c r="R50" s="35">
        <v>2</v>
      </c>
      <c r="S50" s="35">
        <v>8</v>
      </c>
      <c r="U50" s="35">
        <v>8</v>
      </c>
      <c r="V50" s="35">
        <v>2</v>
      </c>
      <c r="X50" s="35">
        <v>4</v>
      </c>
      <c r="AB50" s="35">
        <f t="shared" si="0"/>
        <v>52</v>
      </c>
    </row>
    <row r="51" spans="1:28" ht="15">
      <c r="A51" s="64" t="s">
        <v>137</v>
      </c>
      <c r="E51" s="35">
        <v>1</v>
      </c>
      <c r="I51" s="35">
        <v>1</v>
      </c>
      <c r="W51" s="35">
        <v>2</v>
      </c>
      <c r="AB51" s="35">
        <f t="shared" si="0"/>
        <v>4</v>
      </c>
    </row>
    <row r="52" spans="1:28" ht="15">
      <c r="A52" s="64" t="s">
        <v>221</v>
      </c>
      <c r="M52" s="35">
        <v>2</v>
      </c>
      <c r="AB52" s="35">
        <f t="shared" si="0"/>
        <v>2</v>
      </c>
    </row>
    <row r="53" spans="1:28" ht="15">
      <c r="A53" s="64" t="s">
        <v>222</v>
      </c>
      <c r="M53" s="35">
        <v>2</v>
      </c>
      <c r="AB53" s="35">
        <f t="shared" si="0"/>
        <v>2</v>
      </c>
    </row>
    <row r="54" spans="1:28" ht="15">
      <c r="A54" s="64" t="s">
        <v>138</v>
      </c>
      <c r="C54" s="35">
        <v>2</v>
      </c>
      <c r="D54" s="35">
        <v>2</v>
      </c>
      <c r="F54" s="35">
        <v>1</v>
      </c>
      <c r="G54" s="35">
        <v>1</v>
      </c>
      <c r="K54" s="35">
        <v>1</v>
      </c>
      <c r="O54" s="35">
        <v>1</v>
      </c>
      <c r="P54" s="35">
        <v>1</v>
      </c>
      <c r="Q54" s="35">
        <v>1</v>
      </c>
      <c r="R54" s="35">
        <v>1</v>
      </c>
      <c r="S54" s="35">
        <v>2</v>
      </c>
      <c r="U54" s="35">
        <v>1</v>
      </c>
      <c r="W54" s="35">
        <v>3</v>
      </c>
      <c r="X54" s="35">
        <v>4</v>
      </c>
      <c r="Y54" s="35">
        <v>2</v>
      </c>
      <c r="Z54" s="35">
        <v>2</v>
      </c>
      <c r="AB54" s="35">
        <f t="shared" si="0"/>
        <v>25</v>
      </c>
    </row>
    <row r="55" spans="1:28" ht="15">
      <c r="A55" s="64" t="s">
        <v>140</v>
      </c>
      <c r="C55" s="35">
        <v>1</v>
      </c>
      <c r="AB55" s="35">
        <f t="shared" si="0"/>
        <v>1</v>
      </c>
    </row>
    <row r="56" spans="1:28" ht="15">
      <c r="A56" s="64" t="s">
        <v>141</v>
      </c>
      <c r="Q56" s="35">
        <v>1</v>
      </c>
      <c r="Y56" s="35">
        <v>16</v>
      </c>
      <c r="AB56" s="35">
        <f t="shared" si="0"/>
        <v>17</v>
      </c>
    </row>
    <row r="57" spans="1:28" ht="15">
      <c r="A57" s="64" t="s">
        <v>223</v>
      </c>
      <c r="L57" s="35">
        <v>1</v>
      </c>
      <c r="S57" s="35">
        <v>4</v>
      </c>
      <c r="Z57" s="35">
        <v>2</v>
      </c>
      <c r="AB57" s="35">
        <f t="shared" si="0"/>
        <v>7</v>
      </c>
    </row>
    <row r="58" spans="1:28" ht="15">
      <c r="A58" s="64" t="s">
        <v>224</v>
      </c>
      <c r="W58" s="35">
        <v>2</v>
      </c>
      <c r="AB58" s="35">
        <f t="shared" si="0"/>
        <v>2</v>
      </c>
    </row>
    <row r="59" spans="1:28" ht="15">
      <c r="A59" s="64" t="s">
        <v>225</v>
      </c>
      <c r="E59" s="35">
        <v>2</v>
      </c>
      <c r="AB59" s="35">
        <f t="shared" si="0"/>
        <v>2</v>
      </c>
    </row>
    <row r="60" spans="1:28" ht="15">
      <c r="A60" s="64" t="s">
        <v>143</v>
      </c>
      <c r="Q60" s="35">
        <v>3</v>
      </c>
      <c r="T60" s="35">
        <v>2</v>
      </c>
      <c r="AB60" s="35">
        <f t="shared" si="0"/>
        <v>5</v>
      </c>
    </row>
    <row r="61" spans="1:28" ht="15">
      <c r="A61" s="64" t="s">
        <v>226</v>
      </c>
      <c r="Z61" s="35">
        <v>2</v>
      </c>
      <c r="AB61" s="35">
        <f t="shared" si="0"/>
        <v>2</v>
      </c>
    </row>
    <row r="62" spans="1:28" ht="15">
      <c r="A62" s="64" t="s">
        <v>144</v>
      </c>
      <c r="G62" s="35">
        <v>1</v>
      </c>
      <c r="P62" s="35">
        <v>1</v>
      </c>
      <c r="AB62" s="35">
        <f t="shared" si="0"/>
        <v>2</v>
      </c>
    </row>
    <row r="63" spans="1:28" ht="15">
      <c r="A63" s="64" t="s">
        <v>227</v>
      </c>
      <c r="K63" s="35">
        <v>5</v>
      </c>
      <c r="S63" s="35">
        <v>1</v>
      </c>
      <c r="AB63" s="35">
        <f t="shared" si="0"/>
        <v>6</v>
      </c>
    </row>
    <row r="64" spans="1:28" ht="15">
      <c r="A64" s="64" t="s">
        <v>228</v>
      </c>
      <c r="P64" s="35">
        <v>1</v>
      </c>
      <c r="AB64" s="35">
        <f t="shared" si="0"/>
        <v>1</v>
      </c>
    </row>
    <row r="65" spans="1:28" ht="15">
      <c r="A65" s="64" t="s">
        <v>229</v>
      </c>
      <c r="Y65" s="35">
        <v>4</v>
      </c>
      <c r="AB65" s="35">
        <f t="shared" si="0"/>
        <v>4</v>
      </c>
    </row>
    <row r="66" spans="1:28" ht="15">
      <c r="A66" s="64" t="s">
        <v>230</v>
      </c>
      <c r="Y66" s="35">
        <v>4</v>
      </c>
      <c r="AB66" s="35">
        <f t="shared" si="0"/>
        <v>4</v>
      </c>
    </row>
    <row r="67" spans="1:28" ht="15">
      <c r="A67" s="31" t="s">
        <v>357</v>
      </c>
      <c r="B67" s="35">
        <v>4</v>
      </c>
      <c r="C67" s="35">
        <v>3</v>
      </c>
      <c r="D67" s="35">
        <v>2</v>
      </c>
      <c r="E67" s="35">
        <v>8</v>
      </c>
      <c r="F67" s="35">
        <v>3</v>
      </c>
      <c r="G67" s="35">
        <v>2</v>
      </c>
      <c r="H67" s="35">
        <v>8</v>
      </c>
      <c r="I67" s="35">
        <v>2</v>
      </c>
      <c r="J67" s="35">
        <v>1</v>
      </c>
      <c r="K67" s="35">
        <v>10</v>
      </c>
      <c r="L67" s="35">
        <v>3</v>
      </c>
      <c r="M67" s="35">
        <v>8</v>
      </c>
      <c r="N67" s="35">
        <v>0</v>
      </c>
      <c r="O67" s="35">
        <v>1</v>
      </c>
      <c r="P67" s="35">
        <v>4</v>
      </c>
      <c r="Q67" s="35">
        <v>5</v>
      </c>
      <c r="R67" s="35">
        <v>3</v>
      </c>
      <c r="S67" s="35">
        <v>18</v>
      </c>
      <c r="T67" s="35">
        <v>2</v>
      </c>
      <c r="U67" s="35">
        <v>0</v>
      </c>
      <c r="V67" s="35">
        <v>2</v>
      </c>
      <c r="W67" s="35">
        <v>0</v>
      </c>
      <c r="X67" s="35">
        <v>8</v>
      </c>
      <c r="Y67" s="35">
        <v>0</v>
      </c>
      <c r="Z67" s="35">
        <v>6</v>
      </c>
      <c r="AB67" s="35">
        <f t="shared" si="0"/>
        <v>103</v>
      </c>
    </row>
    <row r="68" ht="15">
      <c r="A68" s="31"/>
    </row>
    <row r="69" ht="15">
      <c r="A69" s="40" t="s">
        <v>354</v>
      </c>
    </row>
    <row r="70" spans="1:28" ht="15">
      <c r="A70" s="31" t="s">
        <v>231</v>
      </c>
      <c r="B70" s="35">
        <v>0</v>
      </c>
      <c r="C70" s="35">
        <v>0</v>
      </c>
      <c r="D70" s="35">
        <v>252</v>
      </c>
      <c r="E70" s="35">
        <v>156</v>
      </c>
      <c r="F70" s="35">
        <v>243</v>
      </c>
      <c r="G70" s="35">
        <v>1044</v>
      </c>
      <c r="H70" s="35">
        <v>864</v>
      </c>
      <c r="I70" s="35">
        <v>324</v>
      </c>
      <c r="J70" s="35">
        <v>444</v>
      </c>
      <c r="K70" s="35">
        <v>108</v>
      </c>
      <c r="L70" s="35">
        <v>882</v>
      </c>
      <c r="M70" s="35">
        <v>756</v>
      </c>
      <c r="N70" s="35">
        <v>0</v>
      </c>
      <c r="O70" s="35">
        <v>0</v>
      </c>
      <c r="P70" s="35">
        <v>1168</v>
      </c>
      <c r="Q70" s="35">
        <v>216</v>
      </c>
      <c r="R70" s="35">
        <v>0</v>
      </c>
      <c r="S70" s="35">
        <v>216</v>
      </c>
      <c r="T70" s="35">
        <v>216</v>
      </c>
      <c r="U70" s="35">
        <v>144</v>
      </c>
      <c r="V70" s="35">
        <v>504</v>
      </c>
      <c r="W70" s="35">
        <v>294</v>
      </c>
      <c r="X70" s="35">
        <v>540</v>
      </c>
      <c r="Y70" s="35">
        <v>288</v>
      </c>
      <c r="Z70" s="35">
        <v>360</v>
      </c>
      <c r="AB70" s="35">
        <v>9019</v>
      </c>
    </row>
    <row r="71" spans="1:28" ht="15">
      <c r="A71" s="31" t="s">
        <v>232</v>
      </c>
      <c r="B71" s="35">
        <v>18</v>
      </c>
      <c r="C71" s="35">
        <v>639</v>
      </c>
      <c r="D71" s="35">
        <v>139</v>
      </c>
      <c r="E71" s="35">
        <v>387</v>
      </c>
      <c r="F71" s="35">
        <v>36</v>
      </c>
      <c r="G71" s="35">
        <v>0</v>
      </c>
      <c r="H71" s="35">
        <v>5</v>
      </c>
      <c r="I71" s="35">
        <v>0</v>
      </c>
      <c r="J71" s="35">
        <v>216</v>
      </c>
      <c r="K71" s="35">
        <v>4</v>
      </c>
      <c r="L71" s="35">
        <v>3</v>
      </c>
      <c r="M71" s="35">
        <v>54</v>
      </c>
      <c r="N71" s="35">
        <v>216</v>
      </c>
      <c r="O71" s="35">
        <v>9</v>
      </c>
      <c r="P71" s="35">
        <v>122</v>
      </c>
      <c r="Q71" s="35">
        <v>67</v>
      </c>
      <c r="R71" s="35">
        <v>180</v>
      </c>
      <c r="S71" s="35">
        <v>0</v>
      </c>
      <c r="T71" s="35">
        <v>108</v>
      </c>
      <c r="U71" s="35">
        <v>1242</v>
      </c>
      <c r="V71" s="35">
        <v>9</v>
      </c>
      <c r="W71" s="35">
        <v>9</v>
      </c>
      <c r="X71" s="35">
        <v>0</v>
      </c>
      <c r="Y71" s="35">
        <v>0</v>
      </c>
      <c r="Z71" s="35">
        <v>36</v>
      </c>
      <c r="AB71" s="35">
        <v>3499</v>
      </c>
    </row>
    <row r="72" spans="1:28" ht="15">
      <c r="A72" s="31" t="s">
        <v>233</v>
      </c>
      <c r="B72" s="35">
        <v>0</v>
      </c>
      <c r="C72" s="35">
        <v>0</v>
      </c>
      <c r="D72" s="35">
        <v>5</v>
      </c>
      <c r="E72" s="35">
        <v>0</v>
      </c>
      <c r="F72" s="35">
        <v>63</v>
      </c>
      <c r="G72" s="35">
        <v>0</v>
      </c>
      <c r="H72" s="35">
        <v>0</v>
      </c>
      <c r="I72" s="35">
        <v>27</v>
      </c>
      <c r="J72" s="35">
        <v>108</v>
      </c>
      <c r="K72" s="35">
        <v>3</v>
      </c>
      <c r="L72" s="35">
        <v>18</v>
      </c>
      <c r="M72" s="35">
        <v>18</v>
      </c>
      <c r="N72" s="35">
        <v>7</v>
      </c>
      <c r="O72" s="35">
        <v>9</v>
      </c>
      <c r="P72" s="35">
        <v>3</v>
      </c>
      <c r="Q72" s="35">
        <v>3</v>
      </c>
      <c r="R72" s="35">
        <v>36</v>
      </c>
      <c r="S72" s="35">
        <v>0</v>
      </c>
      <c r="T72" s="35">
        <v>25</v>
      </c>
      <c r="U72" s="35">
        <v>172</v>
      </c>
      <c r="V72" s="35">
        <v>9</v>
      </c>
      <c r="W72" s="35">
        <v>18</v>
      </c>
      <c r="X72" s="35">
        <v>0</v>
      </c>
      <c r="Y72" s="35">
        <v>54</v>
      </c>
      <c r="Z72" s="35">
        <v>18</v>
      </c>
      <c r="AB72" s="35">
        <v>596</v>
      </c>
    </row>
    <row r="73" spans="1:28" ht="15">
      <c r="A73" s="31" t="s">
        <v>234</v>
      </c>
      <c r="B73" s="35">
        <v>45</v>
      </c>
      <c r="C73" s="35">
        <v>180</v>
      </c>
      <c r="D73" s="35">
        <v>18</v>
      </c>
      <c r="E73" s="35">
        <v>540</v>
      </c>
      <c r="F73" s="35">
        <v>162</v>
      </c>
      <c r="G73" s="35">
        <v>225</v>
      </c>
      <c r="H73" s="35">
        <v>414</v>
      </c>
      <c r="I73" s="35">
        <v>162</v>
      </c>
      <c r="J73" s="35">
        <v>531</v>
      </c>
      <c r="K73" s="35">
        <v>171</v>
      </c>
      <c r="L73" s="35">
        <v>189</v>
      </c>
      <c r="M73" s="35">
        <v>153</v>
      </c>
      <c r="N73" s="35">
        <v>402</v>
      </c>
      <c r="O73" s="35">
        <v>1431</v>
      </c>
      <c r="P73" s="35">
        <v>478</v>
      </c>
      <c r="Q73" s="35">
        <v>72</v>
      </c>
      <c r="R73" s="35">
        <v>180</v>
      </c>
      <c r="S73" s="35">
        <v>585</v>
      </c>
      <c r="T73" s="35">
        <v>126</v>
      </c>
      <c r="U73" s="35">
        <v>423</v>
      </c>
      <c r="V73" s="35">
        <v>189</v>
      </c>
      <c r="W73" s="35">
        <v>37</v>
      </c>
      <c r="X73" s="35">
        <v>360</v>
      </c>
      <c r="Y73" s="35">
        <v>90</v>
      </c>
      <c r="Z73" s="35">
        <v>108</v>
      </c>
      <c r="AB73" s="35">
        <v>7271</v>
      </c>
    </row>
    <row r="74" spans="1:28" ht="15">
      <c r="A74" s="41" t="s">
        <v>235</v>
      </c>
      <c r="B74" s="35">
        <v>63</v>
      </c>
      <c r="C74" s="35">
        <v>819</v>
      </c>
      <c r="D74" s="35">
        <v>414</v>
      </c>
      <c r="E74" s="35">
        <v>1083</v>
      </c>
      <c r="F74" s="35">
        <v>504</v>
      </c>
      <c r="G74" s="35">
        <v>1269</v>
      </c>
      <c r="H74" s="35">
        <v>1283</v>
      </c>
      <c r="I74" s="35">
        <v>513</v>
      </c>
      <c r="J74" s="35">
        <v>1299</v>
      </c>
      <c r="K74" s="35">
        <v>286</v>
      </c>
      <c r="L74" s="35">
        <v>1092</v>
      </c>
      <c r="M74" s="35">
        <v>981</v>
      </c>
      <c r="N74" s="35">
        <v>625</v>
      </c>
      <c r="O74" s="35">
        <v>1449</v>
      </c>
      <c r="P74" s="35">
        <v>1771</v>
      </c>
      <c r="Q74" s="35">
        <v>358</v>
      </c>
      <c r="R74" s="35">
        <v>396</v>
      </c>
      <c r="S74" s="35">
        <v>801</v>
      </c>
      <c r="T74" s="35">
        <v>475</v>
      </c>
      <c r="U74" s="35">
        <v>1981</v>
      </c>
      <c r="V74" s="35">
        <v>711</v>
      </c>
      <c r="W74" s="35">
        <v>358</v>
      </c>
      <c r="X74" s="35">
        <v>900</v>
      </c>
      <c r="Y74" s="35">
        <v>432</v>
      </c>
      <c r="Z74" s="35">
        <v>522</v>
      </c>
      <c r="AB74" s="35">
        <v>20385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B7" sqref="B7"/>
    </sheetView>
  </sheetViews>
  <sheetFormatPr defaultColWidth="9.140625" defaultRowHeight="12.75"/>
  <cols>
    <col min="1" max="1" width="40.57421875" style="0" bestFit="1" customWidth="1"/>
  </cols>
  <sheetData>
    <row r="1" spans="1:26" s="35" customFormat="1" ht="15">
      <c r="A1" s="34" t="s">
        <v>236</v>
      </c>
      <c r="B1" s="35" t="s">
        <v>172</v>
      </c>
      <c r="C1" s="35" t="s">
        <v>173</v>
      </c>
      <c r="D1" s="35" t="s">
        <v>174</v>
      </c>
      <c r="E1" s="35" t="s">
        <v>175</v>
      </c>
      <c r="F1" s="35" t="s">
        <v>176</v>
      </c>
      <c r="G1" s="35" t="s">
        <v>177</v>
      </c>
      <c r="H1" s="35" t="s">
        <v>178</v>
      </c>
      <c r="I1" s="35" t="s">
        <v>179</v>
      </c>
      <c r="J1" s="35" t="s">
        <v>180</v>
      </c>
      <c r="K1" s="35" t="s">
        <v>181</v>
      </c>
      <c r="L1" s="35" t="s">
        <v>182</v>
      </c>
      <c r="M1" s="35" t="s">
        <v>183</v>
      </c>
      <c r="N1" s="35" t="s">
        <v>184</v>
      </c>
      <c r="O1" s="35" t="s">
        <v>185</v>
      </c>
      <c r="P1" s="35" t="s">
        <v>186</v>
      </c>
      <c r="Q1" s="35" t="s">
        <v>187</v>
      </c>
      <c r="R1" s="35" t="s">
        <v>188</v>
      </c>
      <c r="S1" s="35" t="s">
        <v>189</v>
      </c>
      <c r="T1" s="35" t="s">
        <v>190</v>
      </c>
      <c r="U1" s="35" t="s">
        <v>191</v>
      </c>
      <c r="V1" s="35" t="s">
        <v>192</v>
      </c>
      <c r="W1" s="35" t="s">
        <v>193</v>
      </c>
      <c r="X1" s="35" t="s">
        <v>194</v>
      </c>
      <c r="Y1" s="35" t="s">
        <v>195</v>
      </c>
      <c r="Z1" s="35" t="s">
        <v>196</v>
      </c>
    </row>
    <row r="2" spans="1:26" s="35" customFormat="1" ht="15">
      <c r="A2" s="34" t="s">
        <v>43</v>
      </c>
      <c r="B2" s="35" t="s">
        <v>48</v>
      </c>
      <c r="C2" s="35" t="s">
        <v>52</v>
      </c>
      <c r="D2" s="35" t="s">
        <v>52</v>
      </c>
      <c r="E2" s="35" t="s">
        <v>52</v>
      </c>
      <c r="F2" s="35" t="s">
        <v>48</v>
      </c>
      <c r="G2" s="35" t="s">
        <v>52</v>
      </c>
      <c r="H2" s="35" t="s">
        <v>52</v>
      </c>
      <c r="I2" s="35" t="s">
        <v>48</v>
      </c>
      <c r="J2" s="35" t="s">
        <v>52</v>
      </c>
      <c r="K2" s="35" t="s">
        <v>48</v>
      </c>
      <c r="L2" s="35" t="s">
        <v>197</v>
      </c>
      <c r="M2" s="35" t="s">
        <v>52</v>
      </c>
      <c r="N2" s="35" t="s">
        <v>48</v>
      </c>
      <c r="O2" s="35" t="s">
        <v>52</v>
      </c>
      <c r="P2" s="35" t="s">
        <v>52</v>
      </c>
      <c r="Q2" s="35" t="s">
        <v>48</v>
      </c>
      <c r="R2" s="35" t="s">
        <v>48</v>
      </c>
      <c r="S2" s="35" t="s">
        <v>48</v>
      </c>
      <c r="T2" s="35" t="s">
        <v>48</v>
      </c>
      <c r="U2" s="35" t="s">
        <v>48</v>
      </c>
      <c r="V2" s="35" t="s">
        <v>48</v>
      </c>
      <c r="W2" s="35" t="s">
        <v>198</v>
      </c>
      <c r="X2" s="35" t="s">
        <v>199</v>
      </c>
      <c r="Y2" s="35" t="s">
        <v>48</v>
      </c>
      <c r="Z2" s="35" t="s">
        <v>200</v>
      </c>
    </row>
    <row r="3" spans="1:26" s="35" customFormat="1" ht="15">
      <c r="A3" s="34" t="s">
        <v>237</v>
      </c>
      <c r="B3" s="35">
        <v>46.43</v>
      </c>
      <c r="C3" s="35">
        <v>53.41</v>
      </c>
      <c r="D3" s="35">
        <v>59.29</v>
      </c>
      <c r="E3" s="35">
        <v>63.79</v>
      </c>
      <c r="F3" s="35">
        <v>69.82</v>
      </c>
      <c r="G3" s="35">
        <v>70.05</v>
      </c>
      <c r="H3" s="35">
        <v>74.55</v>
      </c>
      <c r="I3" s="35">
        <v>77.77</v>
      </c>
      <c r="J3" s="35">
        <v>80.23</v>
      </c>
      <c r="K3" s="35">
        <v>80.71</v>
      </c>
      <c r="L3" s="35">
        <v>82.23</v>
      </c>
      <c r="M3" s="35">
        <v>84.73</v>
      </c>
      <c r="N3" s="35">
        <v>86.72</v>
      </c>
      <c r="O3" s="35">
        <v>90.78</v>
      </c>
      <c r="P3" s="35">
        <v>95.28</v>
      </c>
      <c r="Q3" s="35">
        <v>97.17</v>
      </c>
      <c r="R3" s="35">
        <v>102.1</v>
      </c>
      <c r="S3" s="35">
        <v>108.93</v>
      </c>
      <c r="T3" s="35">
        <v>111.5</v>
      </c>
      <c r="U3" s="35">
        <v>122.15</v>
      </c>
      <c r="V3" s="35">
        <v>132.89</v>
      </c>
      <c r="W3" s="35">
        <v>152.27</v>
      </c>
      <c r="X3" s="35">
        <v>170.85</v>
      </c>
      <c r="Y3" s="35">
        <v>196.5</v>
      </c>
      <c r="Z3" s="35">
        <v>210.96</v>
      </c>
    </row>
    <row r="4" spans="1:26" s="35" customFormat="1" ht="15">
      <c r="A4" s="34" t="s">
        <v>238</v>
      </c>
      <c r="B4" s="35">
        <v>490</v>
      </c>
      <c r="C4" s="35">
        <v>580</v>
      </c>
      <c r="D4" s="35">
        <v>620</v>
      </c>
      <c r="E4" s="35">
        <v>675</v>
      </c>
      <c r="F4" s="35">
        <v>740</v>
      </c>
      <c r="G4" s="35">
        <v>745</v>
      </c>
      <c r="H4" s="35">
        <v>805</v>
      </c>
      <c r="I4" s="35">
        <v>840</v>
      </c>
      <c r="J4" s="35">
        <v>870</v>
      </c>
      <c r="K4" s="35">
        <v>876</v>
      </c>
      <c r="L4" s="35">
        <v>890</v>
      </c>
      <c r="M4" s="35">
        <v>930</v>
      </c>
      <c r="N4" s="35">
        <v>950</v>
      </c>
      <c r="O4" s="35">
        <v>995</v>
      </c>
      <c r="P4" s="35">
        <v>1060</v>
      </c>
      <c r="Q4" s="35">
        <v>1080</v>
      </c>
      <c r="R4" s="35">
        <v>1150</v>
      </c>
      <c r="S4" s="35">
        <v>1215</v>
      </c>
      <c r="T4" s="35">
        <v>1250</v>
      </c>
      <c r="U4" s="35">
        <v>1405</v>
      </c>
      <c r="V4" s="35">
        <v>1520</v>
      </c>
      <c r="W4" s="35">
        <v>1760</v>
      </c>
      <c r="X4" s="35">
        <v>2020</v>
      </c>
      <c r="Y4" s="35">
        <v>2250</v>
      </c>
      <c r="Z4" s="35">
        <v>2500</v>
      </c>
    </row>
    <row r="5" spans="1:26" s="35" customFormat="1" ht="15">
      <c r="A5" s="34" t="s">
        <v>203</v>
      </c>
      <c r="B5" s="35">
        <v>39.71</v>
      </c>
      <c r="C5" s="35">
        <v>36.87</v>
      </c>
      <c r="D5" s="35">
        <v>27.86</v>
      </c>
      <c r="E5" s="35">
        <v>42.32</v>
      </c>
      <c r="F5" s="35">
        <v>36.49</v>
      </c>
      <c r="G5" s="35">
        <v>25.8</v>
      </c>
      <c r="H5" s="35">
        <v>33.56</v>
      </c>
      <c r="I5" s="35">
        <v>34.53</v>
      </c>
      <c r="J5" s="35">
        <v>33.96</v>
      </c>
      <c r="K5" s="35">
        <v>32.19</v>
      </c>
      <c r="L5" s="35">
        <v>21.87</v>
      </c>
      <c r="M5" s="35">
        <v>33.88</v>
      </c>
      <c r="N5" s="35">
        <v>36.91</v>
      </c>
      <c r="O5" s="35">
        <v>30.47</v>
      </c>
      <c r="P5" s="35">
        <v>34.81</v>
      </c>
      <c r="Q5" s="35">
        <v>38.01</v>
      </c>
      <c r="R5" s="35">
        <v>34.18</v>
      </c>
      <c r="S5" s="35">
        <v>45.67</v>
      </c>
      <c r="T5" s="35">
        <v>38.93</v>
      </c>
      <c r="U5" s="35">
        <v>46.61</v>
      </c>
      <c r="V5" s="35">
        <v>40.25</v>
      </c>
      <c r="W5" s="35">
        <v>50.17</v>
      </c>
      <c r="X5" s="35">
        <v>48.09</v>
      </c>
      <c r="Y5" s="35">
        <v>48.92</v>
      </c>
      <c r="Z5" s="35">
        <v>44.12</v>
      </c>
    </row>
    <row r="6" spans="1:26" s="35" customFormat="1" ht="15">
      <c r="A6" s="34" t="s">
        <v>204</v>
      </c>
      <c r="B6" s="35">
        <v>0.57</v>
      </c>
      <c r="C6" s="35">
        <v>0.62</v>
      </c>
      <c r="D6" s="35">
        <v>0.31</v>
      </c>
      <c r="E6" s="35">
        <v>0.96</v>
      </c>
      <c r="F6" s="35">
        <v>0.27</v>
      </c>
      <c r="G6" s="35">
        <v>0.35</v>
      </c>
      <c r="H6" s="35">
        <v>0.68</v>
      </c>
      <c r="I6" s="35">
        <v>0.29</v>
      </c>
      <c r="J6" s="35">
        <v>1.84</v>
      </c>
      <c r="K6" s="35">
        <v>0.72</v>
      </c>
      <c r="L6" s="35">
        <v>0.36</v>
      </c>
      <c r="M6" s="35">
        <v>1.23</v>
      </c>
      <c r="N6" s="35">
        <v>0.35</v>
      </c>
      <c r="O6" s="35">
        <v>0.56</v>
      </c>
      <c r="P6" s="35">
        <v>0.97</v>
      </c>
      <c r="Q6" s="35">
        <v>0.63</v>
      </c>
      <c r="R6" s="35">
        <v>0.42</v>
      </c>
      <c r="S6" s="35">
        <v>1.55</v>
      </c>
      <c r="T6" s="35">
        <v>1.52</v>
      </c>
      <c r="U6" s="35">
        <v>1.44</v>
      </c>
      <c r="V6" s="35">
        <v>0.75</v>
      </c>
      <c r="W6" s="35">
        <v>0.57</v>
      </c>
      <c r="X6" s="35">
        <v>0.84</v>
      </c>
      <c r="Y6" s="35">
        <v>1.56</v>
      </c>
      <c r="Z6" s="35">
        <v>0.7</v>
      </c>
    </row>
    <row r="7" spans="1:26" s="37" customFormat="1" ht="15">
      <c r="A7" s="36" t="s">
        <v>205</v>
      </c>
      <c r="B7" s="37">
        <v>1.4354066985645932</v>
      </c>
      <c r="C7" s="37">
        <v>1.6815839435855713</v>
      </c>
      <c r="D7" s="37">
        <v>1.1127063890882987</v>
      </c>
      <c r="E7" s="37">
        <v>2.268431001890359</v>
      </c>
      <c r="F7" s="37">
        <v>0.7399287476020828</v>
      </c>
      <c r="G7" s="37">
        <v>1.3565891472868215</v>
      </c>
      <c r="H7" s="37">
        <v>2.026221692491061</v>
      </c>
      <c r="I7" s="37">
        <v>0.8398494063133507</v>
      </c>
      <c r="J7" s="37">
        <v>5.418138987043581</v>
      </c>
      <c r="K7" s="37">
        <v>2.2367194780987885</v>
      </c>
      <c r="L7" s="37">
        <v>1.6460905349794237</v>
      </c>
      <c r="M7" s="37">
        <v>3.6304604486422662</v>
      </c>
      <c r="N7" s="37">
        <v>0.948252506095909</v>
      </c>
      <c r="O7" s="37">
        <v>1.8378733180177225</v>
      </c>
      <c r="P7" s="37">
        <v>2.7865555874748633</v>
      </c>
      <c r="Q7" s="37">
        <v>1.6574585635359116</v>
      </c>
      <c r="R7" s="37">
        <v>1.2287887653598595</v>
      </c>
      <c r="S7" s="37">
        <v>3.3939128530764173</v>
      </c>
      <c r="T7" s="37">
        <v>3.904443873619317</v>
      </c>
      <c r="U7" s="37">
        <v>3.089465779875563</v>
      </c>
      <c r="V7" s="37">
        <v>1.8633540372670807</v>
      </c>
      <c r="W7" s="37">
        <v>1.1</v>
      </c>
      <c r="X7" s="37">
        <v>1.7467248908296942</v>
      </c>
      <c r="Y7" s="37">
        <f>(Y6/Y5)*100</f>
        <v>3.188879803761243</v>
      </c>
      <c r="Z7" s="37">
        <v>1.5865820489573887</v>
      </c>
    </row>
    <row r="8" spans="1:26" s="37" customFormat="1" ht="15">
      <c r="A8" s="36" t="s">
        <v>239</v>
      </c>
      <c r="B8" s="37">
        <v>7.755555555555552</v>
      </c>
      <c r="C8" s="37">
        <v>9.892307692307693</v>
      </c>
      <c r="D8" s="37">
        <v>10.926315789473687</v>
      </c>
      <c r="E8" s="37">
        <v>8.775</v>
      </c>
      <c r="F8" s="37">
        <v>8.94285714285714</v>
      </c>
      <c r="G8" s="37">
        <v>7.276923076923084</v>
      </c>
      <c r="H8" s="37">
        <v>8.126315789473683</v>
      </c>
      <c r="I8" s="37">
        <v>8.738461538461548</v>
      </c>
      <c r="J8" s="37">
        <v>8.16666666666666</v>
      </c>
      <c r="K8" s="37">
        <v>10</v>
      </c>
      <c r="L8" s="37">
        <v>7.444444444444463</v>
      </c>
      <c r="M8" s="37">
        <v>7.483333333333325</v>
      </c>
      <c r="N8" s="37">
        <v>9.307692307692303</v>
      </c>
      <c r="O8" s="37">
        <v>7.781818181818184</v>
      </c>
      <c r="P8" s="37">
        <v>7.51764705882353</v>
      </c>
      <c r="Q8" s="37">
        <v>7.57777777777777</v>
      </c>
      <c r="R8" s="37">
        <v>8.711111111111116</v>
      </c>
      <c r="S8" s="37">
        <v>9.400000000000006</v>
      </c>
      <c r="T8" s="37">
        <v>6.957894736842104</v>
      </c>
      <c r="U8" s="37">
        <v>7.922222222222216</v>
      </c>
      <c r="V8" s="37">
        <v>8.484507042253522</v>
      </c>
      <c r="W8" s="37">
        <v>7.592000000000001</v>
      </c>
      <c r="X8" s="37">
        <v>9.026530612244896</v>
      </c>
      <c r="Y8" s="37">
        <v>8.35625</v>
      </c>
      <c r="Z8" s="37">
        <v>5.784000000000003</v>
      </c>
    </row>
    <row r="9" spans="1:26" s="35" customFormat="1" ht="15">
      <c r="A9" s="34" t="s">
        <v>240</v>
      </c>
      <c r="B9" s="35">
        <v>48</v>
      </c>
      <c r="C9" s="35">
        <v>41.4</v>
      </c>
      <c r="D9" s="35">
        <v>35</v>
      </c>
      <c r="E9" s="35">
        <v>45.3</v>
      </c>
      <c r="F9" s="35">
        <v>34.3</v>
      </c>
      <c r="G9" s="35">
        <v>41.4</v>
      </c>
      <c r="H9" s="35">
        <v>46.4</v>
      </c>
      <c r="I9" s="35">
        <v>42.9</v>
      </c>
      <c r="J9" s="35">
        <v>48.2</v>
      </c>
      <c r="K9" s="35">
        <v>43.6</v>
      </c>
      <c r="L9" s="35">
        <v>45.9</v>
      </c>
      <c r="M9" s="35">
        <v>49.7</v>
      </c>
      <c r="N9" s="35">
        <v>48.3</v>
      </c>
      <c r="O9" s="35">
        <v>48.6</v>
      </c>
      <c r="P9" s="35">
        <v>57.6</v>
      </c>
      <c r="Q9" s="35">
        <v>41.9</v>
      </c>
      <c r="R9" s="35">
        <v>44.4</v>
      </c>
      <c r="S9" s="35">
        <v>41.6</v>
      </c>
      <c r="T9" s="35">
        <v>54.6</v>
      </c>
      <c r="U9" s="35">
        <v>52.7</v>
      </c>
      <c r="V9" s="35">
        <v>49.2</v>
      </c>
      <c r="W9" s="35">
        <v>54.6</v>
      </c>
      <c r="X9" s="35">
        <v>51</v>
      </c>
      <c r="Y9" s="35">
        <v>53.9</v>
      </c>
      <c r="Z9" s="35">
        <v>57.7</v>
      </c>
    </row>
    <row r="10" spans="1:26" s="35" customFormat="1" ht="15">
      <c r="A10" s="34" t="s">
        <v>241</v>
      </c>
      <c r="B10" s="35">
        <v>3</v>
      </c>
      <c r="C10" s="35">
        <v>3.6</v>
      </c>
      <c r="D10" s="35">
        <v>2.4</v>
      </c>
      <c r="E10" s="35">
        <v>2.6</v>
      </c>
      <c r="F10" s="35">
        <v>1.2</v>
      </c>
      <c r="G10" s="35">
        <v>2.2</v>
      </c>
      <c r="H10" s="35">
        <v>1</v>
      </c>
      <c r="I10" s="35">
        <v>1.4</v>
      </c>
      <c r="J10" s="35">
        <v>2.2</v>
      </c>
      <c r="K10" s="35">
        <v>2.6</v>
      </c>
      <c r="L10" s="35">
        <v>1.4</v>
      </c>
      <c r="M10" s="35">
        <v>1.8</v>
      </c>
      <c r="N10" s="35">
        <v>2.8</v>
      </c>
      <c r="O10" s="35">
        <v>0.8</v>
      </c>
      <c r="P10" s="35">
        <v>3</v>
      </c>
      <c r="Q10" s="35">
        <v>3.2</v>
      </c>
      <c r="R10" s="35">
        <v>3</v>
      </c>
      <c r="S10" s="35">
        <v>0.2</v>
      </c>
      <c r="T10" s="35">
        <v>1.2</v>
      </c>
      <c r="U10" s="35">
        <v>4</v>
      </c>
      <c r="V10" s="35">
        <v>1.8</v>
      </c>
      <c r="W10" s="35">
        <v>2.7</v>
      </c>
      <c r="X10" s="35">
        <v>0.2</v>
      </c>
      <c r="Y10" s="35">
        <v>0</v>
      </c>
      <c r="Z10" s="35">
        <v>1.2</v>
      </c>
    </row>
    <row r="11" spans="1:26" s="35" customFormat="1" ht="15">
      <c r="A11" s="39" t="s">
        <v>242</v>
      </c>
      <c r="B11" s="37">
        <v>0</v>
      </c>
      <c r="C11" s="37">
        <v>0</v>
      </c>
      <c r="D11" s="37">
        <v>0</v>
      </c>
      <c r="E11" s="37">
        <v>3.1102315689981097</v>
      </c>
      <c r="F11" s="37">
        <v>5.391692440198878</v>
      </c>
      <c r="G11" s="37">
        <v>6.769230769230775</v>
      </c>
      <c r="H11" s="37">
        <v>5.811429646822657</v>
      </c>
      <c r="I11" s="37">
        <v>12.906502706676482</v>
      </c>
      <c r="J11" s="37">
        <v>220.0382803297996</v>
      </c>
      <c r="K11" s="37">
        <v>81.39173656415036</v>
      </c>
      <c r="L11" s="37">
        <v>318.2695727277354</v>
      </c>
      <c r="M11" s="37">
        <v>128.3298898071624</v>
      </c>
      <c r="N11" s="37">
        <v>60.01708938582413</v>
      </c>
      <c r="O11" s="37">
        <v>54.398663364859644</v>
      </c>
      <c r="P11" s="37">
        <v>160.24401372154722</v>
      </c>
      <c r="Q11" s="37">
        <v>75.55847876289859</v>
      </c>
      <c r="R11" s="37">
        <v>87.92666276575</v>
      </c>
      <c r="S11" s="37">
        <v>166.1002846507555</v>
      </c>
      <c r="T11" s="37">
        <v>52.00995038327902</v>
      </c>
      <c r="U11" s="37">
        <v>92.46275238980661</v>
      </c>
      <c r="V11" s="37">
        <v>77.9942262269268</v>
      </c>
      <c r="W11" s="37">
        <v>52.207295196332474</v>
      </c>
      <c r="X11" s="37">
        <v>71.32629720634353</v>
      </c>
      <c r="Y11" s="37">
        <v>37.750025551921496</v>
      </c>
      <c r="Z11" s="37">
        <v>21.499909338168646</v>
      </c>
    </row>
    <row r="12" spans="1:26" s="35" customFormat="1" ht="15">
      <c r="A12" s="31" t="s">
        <v>243</v>
      </c>
      <c r="B12" s="35">
        <v>0</v>
      </c>
      <c r="C12" s="35">
        <v>0</v>
      </c>
      <c r="D12" s="35">
        <v>0</v>
      </c>
      <c r="E12" s="35">
        <v>2</v>
      </c>
      <c r="F12" s="35">
        <v>2</v>
      </c>
      <c r="G12" s="35">
        <v>3</v>
      </c>
      <c r="H12" s="35">
        <v>3</v>
      </c>
      <c r="I12" s="35">
        <v>3</v>
      </c>
      <c r="J12" s="35">
        <v>9</v>
      </c>
      <c r="K12" s="35">
        <v>7</v>
      </c>
      <c r="L12" s="35">
        <v>5</v>
      </c>
      <c r="M12" s="35">
        <v>8</v>
      </c>
      <c r="N12" s="35">
        <v>9</v>
      </c>
      <c r="O12" s="35">
        <v>8</v>
      </c>
      <c r="P12" s="35">
        <v>16</v>
      </c>
      <c r="Q12" s="35">
        <v>14</v>
      </c>
      <c r="R12" s="35">
        <v>10</v>
      </c>
      <c r="S12" s="35">
        <v>16</v>
      </c>
      <c r="T12" s="35">
        <v>17</v>
      </c>
      <c r="U12" s="35">
        <v>17</v>
      </c>
      <c r="V12" s="35">
        <v>12</v>
      </c>
      <c r="W12" s="35">
        <v>12</v>
      </c>
      <c r="X12" s="35">
        <v>7</v>
      </c>
      <c r="Y12" s="35">
        <v>10</v>
      </c>
      <c r="Z12" s="35">
        <v>14</v>
      </c>
    </row>
    <row r="13" spans="1:26" s="35" customFormat="1" ht="15">
      <c r="A13" s="39" t="s">
        <v>244</v>
      </c>
      <c r="B13" s="37">
        <v>0.7812193961778446</v>
      </c>
      <c r="C13" s="37">
        <v>0.804907053889967</v>
      </c>
      <c r="D13" s="37">
        <v>0.7843729927834664</v>
      </c>
      <c r="E13" s="37">
        <v>1.6587901701323253</v>
      </c>
      <c r="F13" s="37">
        <v>0.7352307872998469</v>
      </c>
      <c r="G13" s="37">
        <v>0.5641025641025647</v>
      </c>
      <c r="H13" s="37">
        <v>1.9371432156075523</v>
      </c>
      <c r="I13" s="37">
        <v>0.5061373610461366</v>
      </c>
      <c r="J13" s="37">
        <v>0.24047899489595584</v>
      </c>
      <c r="K13" s="37">
        <v>3.106554830692762</v>
      </c>
      <c r="L13" s="37">
        <v>1.021185794848349</v>
      </c>
      <c r="M13" s="37">
        <v>1.767020857929947</v>
      </c>
      <c r="N13" s="37">
        <v>0</v>
      </c>
      <c r="O13" s="37">
        <v>0.2553927857505148</v>
      </c>
      <c r="P13" s="37">
        <v>0.8638491305743786</v>
      </c>
      <c r="Q13" s="37">
        <v>0.9968137039960234</v>
      </c>
      <c r="R13" s="37">
        <v>0.764579676223913</v>
      </c>
      <c r="S13" s="37">
        <v>3.7048390628421304</v>
      </c>
      <c r="T13" s="37">
        <v>0.3574567036651479</v>
      </c>
      <c r="U13" s="37">
        <v>0</v>
      </c>
      <c r="V13" s="37">
        <v>0.4215904120374421</v>
      </c>
      <c r="W13" s="37">
        <v>0</v>
      </c>
      <c r="X13" s="37">
        <v>1.5016062569756532</v>
      </c>
      <c r="Y13" s="37">
        <v>0</v>
      </c>
      <c r="Z13" s="37">
        <v>0.7865820489573895</v>
      </c>
    </row>
    <row r="14" spans="1:26" s="35" customFormat="1" ht="15">
      <c r="A14" s="31" t="s">
        <v>245</v>
      </c>
      <c r="B14" s="35">
        <v>1</v>
      </c>
      <c r="C14" s="35">
        <v>2</v>
      </c>
      <c r="D14" s="35">
        <v>1</v>
      </c>
      <c r="E14" s="35">
        <v>4</v>
      </c>
      <c r="F14" s="35">
        <v>2</v>
      </c>
      <c r="G14" s="35">
        <v>2</v>
      </c>
      <c r="H14" s="35">
        <v>1</v>
      </c>
      <c r="I14" s="35">
        <v>2</v>
      </c>
      <c r="J14" s="35">
        <v>1</v>
      </c>
      <c r="K14" s="35">
        <v>3</v>
      </c>
      <c r="L14" s="35">
        <v>2</v>
      </c>
      <c r="M14" s="35">
        <v>3</v>
      </c>
      <c r="N14" s="35">
        <v>1</v>
      </c>
      <c r="O14" s="35">
        <v>1</v>
      </c>
      <c r="P14" s="35">
        <v>4</v>
      </c>
      <c r="Q14" s="35">
        <v>3</v>
      </c>
      <c r="R14" s="35">
        <v>2</v>
      </c>
      <c r="S14" s="35">
        <v>6</v>
      </c>
      <c r="T14" s="35">
        <v>1</v>
      </c>
      <c r="U14" s="35">
        <v>3</v>
      </c>
      <c r="V14" s="35">
        <v>1</v>
      </c>
      <c r="W14" s="35">
        <v>4</v>
      </c>
      <c r="X14" s="35">
        <v>2</v>
      </c>
      <c r="Y14" s="35">
        <v>6</v>
      </c>
      <c r="Z14" s="35">
        <v>3</v>
      </c>
    </row>
    <row r="15" spans="1:26" s="56" customFormat="1" ht="15">
      <c r="A15" s="55" t="s">
        <v>246</v>
      </c>
      <c r="B15" s="56">
        <v>12.30420548980105</v>
      </c>
      <c r="C15" s="56">
        <v>219.73962571196097</v>
      </c>
      <c r="D15" s="56">
        <v>162.36520950617754</v>
      </c>
      <c r="E15" s="56">
        <v>224.55871928166354</v>
      </c>
      <c r="F15" s="56">
        <v>123.5187722663743</v>
      </c>
      <c r="G15" s="56">
        <v>357.92307692307725</v>
      </c>
      <c r="H15" s="56">
        <v>310.66934320306126</v>
      </c>
      <c r="I15" s="56">
        <v>129.82423310833403</v>
      </c>
      <c r="J15" s="56">
        <v>312.3822143698467</v>
      </c>
      <c r="K15" s="56">
        <v>88.84746815781298</v>
      </c>
      <c r="L15" s="56">
        <v>371.71162932479893</v>
      </c>
      <c r="M15" s="56">
        <v>216.68093270365972</v>
      </c>
      <c r="N15" s="56">
        <v>157.60790279890787</v>
      </c>
      <c r="O15" s="56">
        <v>370.06414655249586</v>
      </c>
      <c r="P15" s="56">
        <v>382.4692025618061</v>
      </c>
      <c r="Q15" s="56">
        <v>71.37186120611528</v>
      </c>
      <c r="R15" s="56">
        <v>100.92451726155652</v>
      </c>
      <c r="S15" s="56">
        <v>164.86533829647482</v>
      </c>
      <c r="T15" s="56">
        <v>84.89596712047263</v>
      </c>
      <c r="U15" s="56">
        <v>336.7071920665568</v>
      </c>
      <c r="V15" s="56">
        <v>149.87539147931065</v>
      </c>
      <c r="W15" s="56">
        <v>54.17452660952762</v>
      </c>
      <c r="X15" s="56">
        <v>168.93070390976098</v>
      </c>
      <c r="Y15" s="56">
        <v>73.79190515126737</v>
      </c>
      <c r="Z15" s="56">
        <v>68.43263825929289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8"/>
  <sheetViews>
    <sheetView workbookViewId="0" topLeftCell="A29">
      <selection activeCell="C36" sqref="C36"/>
    </sheetView>
  </sheetViews>
  <sheetFormatPr defaultColWidth="9.140625" defaultRowHeight="12.75"/>
  <cols>
    <col min="1" max="1" width="40.57421875" style="7" customWidth="1"/>
    <col min="2" max="17" width="6.7109375" style="7" customWidth="1"/>
    <col min="18" max="19" width="5.28125" style="7" customWidth="1"/>
    <col min="20" max="20" width="9.00390625" style="7" customWidth="1"/>
    <col min="21" max="21" width="5.28125" style="7" customWidth="1"/>
    <col min="22" max="22" width="6.421875" style="7" customWidth="1"/>
    <col min="23" max="24" width="10.28125" style="7" customWidth="1"/>
    <col min="25" max="26" width="5.28125" style="7" customWidth="1"/>
    <col min="27" max="27" width="7.00390625" style="7" customWidth="1"/>
    <col min="28" max="28" width="9.28125" style="7" bestFit="1" customWidth="1"/>
    <col min="29" max="29" width="4.8515625" style="7" bestFit="1" customWidth="1"/>
    <col min="30" max="30" width="7.57421875" style="7" bestFit="1" customWidth="1"/>
    <col min="31" max="31" width="5.00390625" style="7" bestFit="1" customWidth="1"/>
    <col min="32" max="32" width="4.8515625" style="7" bestFit="1" customWidth="1"/>
    <col min="33" max="33" width="8.00390625" style="7" bestFit="1" customWidth="1"/>
    <col min="34" max="34" width="9.28125" style="7" bestFit="1" customWidth="1"/>
    <col min="35" max="36" width="6.7109375" style="7" bestFit="1" customWidth="1"/>
    <col min="37" max="37" width="5.7109375" style="7" bestFit="1" customWidth="1"/>
    <col min="38" max="39" width="5.28125" style="7" bestFit="1" customWidth="1"/>
    <col min="40" max="40" width="6.28125" style="7" bestFit="1" customWidth="1"/>
    <col min="41" max="41" width="5.28125" style="7" bestFit="1" customWidth="1"/>
    <col min="42" max="50" width="7.7109375" style="7" customWidth="1"/>
    <col min="51" max="16384" width="9.140625" style="7" customWidth="1"/>
  </cols>
  <sheetData>
    <row r="1" spans="1:43" s="6" customFormat="1" ht="56.25">
      <c r="A1" s="33" t="s">
        <v>352</v>
      </c>
      <c r="B1" s="2" t="s">
        <v>248</v>
      </c>
      <c r="C1" s="2" t="s">
        <v>249</v>
      </c>
      <c r="D1" s="2" t="s">
        <v>249</v>
      </c>
      <c r="E1" s="2" t="s">
        <v>249</v>
      </c>
      <c r="F1" s="2" t="s">
        <v>250</v>
      </c>
      <c r="G1" s="2" t="s">
        <v>250</v>
      </c>
      <c r="H1" s="2" t="s">
        <v>250</v>
      </c>
      <c r="I1" s="2" t="s">
        <v>250</v>
      </c>
      <c r="J1" s="2" t="s">
        <v>250</v>
      </c>
      <c r="K1" s="2" t="s">
        <v>250</v>
      </c>
      <c r="L1" s="2" t="s">
        <v>251</v>
      </c>
      <c r="M1" s="2" t="s">
        <v>251</v>
      </c>
      <c r="N1" s="2" t="s">
        <v>251</v>
      </c>
      <c r="O1" s="2" t="s">
        <v>251</v>
      </c>
      <c r="P1" s="2" t="s">
        <v>251</v>
      </c>
      <c r="Q1" s="2" t="s">
        <v>251</v>
      </c>
      <c r="R1" s="2" t="s">
        <v>252</v>
      </c>
      <c r="S1" s="2" t="s">
        <v>252</v>
      </c>
      <c r="T1" s="2" t="s">
        <v>252</v>
      </c>
      <c r="U1" s="2" t="s">
        <v>252</v>
      </c>
      <c r="V1" s="2" t="s">
        <v>252</v>
      </c>
      <c r="W1" s="2" t="s">
        <v>253</v>
      </c>
      <c r="X1" s="2" t="s">
        <v>253</v>
      </c>
      <c r="Y1" s="2" t="s">
        <v>253</v>
      </c>
      <c r="Z1" s="2" t="s">
        <v>253</v>
      </c>
      <c r="AA1" s="2" t="s">
        <v>253</v>
      </c>
      <c r="AB1" s="2" t="s">
        <v>253</v>
      </c>
      <c r="AC1" s="2" t="s">
        <v>254</v>
      </c>
      <c r="AD1" s="2" t="s">
        <v>254</v>
      </c>
      <c r="AE1" s="2" t="s">
        <v>254</v>
      </c>
      <c r="AF1" s="2" t="s">
        <v>255</v>
      </c>
      <c r="AG1" s="2" t="s">
        <v>256</v>
      </c>
      <c r="AH1" s="2" t="s">
        <v>257</v>
      </c>
      <c r="AI1" s="2" t="s">
        <v>258</v>
      </c>
      <c r="AJ1" s="2" t="s">
        <v>259</v>
      </c>
      <c r="AK1" s="2" t="s">
        <v>260</v>
      </c>
      <c r="AL1" s="2" t="s">
        <v>261</v>
      </c>
      <c r="AM1" s="2" t="s">
        <v>262</v>
      </c>
      <c r="AN1" s="2" t="s">
        <v>263</v>
      </c>
      <c r="AO1" s="2" t="s">
        <v>264</v>
      </c>
      <c r="AQ1" s="5" t="s">
        <v>42</v>
      </c>
    </row>
    <row r="2" spans="1:41" ht="11.25">
      <c r="A2" s="7" t="s">
        <v>43</v>
      </c>
      <c r="B2" s="42" t="s">
        <v>265</v>
      </c>
      <c r="C2" s="42" t="s">
        <v>266</v>
      </c>
      <c r="D2" s="42" t="s">
        <v>267</v>
      </c>
      <c r="E2" s="42" t="s">
        <v>268</v>
      </c>
      <c r="F2" s="42" t="s">
        <v>269</v>
      </c>
      <c r="G2" s="42" t="s">
        <v>270</v>
      </c>
      <c r="H2" s="42" t="s">
        <v>271</v>
      </c>
      <c r="I2" s="42" t="s">
        <v>272</v>
      </c>
      <c r="J2" s="42" t="s">
        <v>273</v>
      </c>
      <c r="K2" s="42" t="s">
        <v>274</v>
      </c>
      <c r="L2" s="42" t="s">
        <v>275</v>
      </c>
      <c r="M2" s="42" t="s">
        <v>53</v>
      </c>
      <c r="N2" s="42" t="s">
        <v>276</v>
      </c>
      <c r="O2" s="42" t="s">
        <v>277</v>
      </c>
      <c r="P2" s="42" t="s">
        <v>278</v>
      </c>
      <c r="Q2" s="42" t="s">
        <v>268</v>
      </c>
      <c r="R2" s="43" t="s">
        <v>279</v>
      </c>
      <c r="S2" s="43" t="s">
        <v>280</v>
      </c>
      <c r="T2" s="7" t="s">
        <v>266</v>
      </c>
      <c r="U2" s="7" t="s">
        <v>278</v>
      </c>
      <c r="V2" s="7" t="s">
        <v>44</v>
      </c>
      <c r="W2" s="42" t="s">
        <v>265</v>
      </c>
      <c r="X2" s="42" t="s">
        <v>281</v>
      </c>
      <c r="Y2" s="7" t="s">
        <v>270</v>
      </c>
      <c r="Z2" s="7" t="s">
        <v>276</v>
      </c>
      <c r="AA2" s="7" t="s">
        <v>282</v>
      </c>
      <c r="AB2" s="7" t="s">
        <v>283</v>
      </c>
      <c r="AC2" s="42" t="s">
        <v>284</v>
      </c>
      <c r="AD2" s="7" t="s">
        <v>285</v>
      </c>
      <c r="AE2" s="7" t="s">
        <v>278</v>
      </c>
      <c r="AF2" s="43" t="s">
        <v>286</v>
      </c>
      <c r="AG2" s="43" t="s">
        <v>287</v>
      </c>
      <c r="AH2" s="43" t="s">
        <v>288</v>
      </c>
      <c r="AI2" s="43" t="s">
        <v>289</v>
      </c>
      <c r="AJ2" s="43" t="s">
        <v>290</v>
      </c>
      <c r="AK2" s="43" t="s">
        <v>291</v>
      </c>
      <c r="AL2" s="43" t="s">
        <v>291</v>
      </c>
      <c r="AM2" s="43" t="s">
        <v>292</v>
      </c>
      <c r="AN2" s="43" t="s">
        <v>293</v>
      </c>
      <c r="AO2" s="43" t="s">
        <v>294</v>
      </c>
    </row>
    <row r="3" spans="1:41" s="32" customFormat="1" ht="11.25">
      <c r="A3" s="32" t="s">
        <v>201</v>
      </c>
      <c r="B3" s="32">
        <v>5.36</v>
      </c>
      <c r="C3" s="32">
        <v>6.26</v>
      </c>
      <c r="D3" s="32">
        <v>6.65</v>
      </c>
      <c r="E3" s="32">
        <v>6.85</v>
      </c>
      <c r="F3" s="32">
        <v>7.06</v>
      </c>
      <c r="G3" s="32">
        <v>7.45</v>
      </c>
      <c r="H3" s="32">
        <v>7.85</v>
      </c>
      <c r="I3" s="32">
        <v>8.06</v>
      </c>
      <c r="J3" s="32">
        <v>8.25</v>
      </c>
      <c r="K3" s="32">
        <v>8.31</v>
      </c>
      <c r="L3" s="32">
        <v>8.76</v>
      </c>
      <c r="M3" s="32">
        <v>8.81</v>
      </c>
      <c r="N3" s="32">
        <v>9.1</v>
      </c>
      <c r="O3" s="32">
        <v>9.25</v>
      </c>
      <c r="P3" s="32">
        <v>9.45</v>
      </c>
      <c r="Q3" s="32">
        <v>9.85</v>
      </c>
      <c r="R3" s="32">
        <v>10.11</v>
      </c>
      <c r="S3" s="32">
        <v>10.55</v>
      </c>
      <c r="T3" s="32">
        <v>10.76</v>
      </c>
      <c r="U3" s="32">
        <v>10.95</v>
      </c>
      <c r="V3" s="32">
        <v>11.19</v>
      </c>
      <c r="W3" s="32">
        <v>11.56</v>
      </c>
      <c r="X3" s="32">
        <v>11.76</v>
      </c>
      <c r="Y3" s="32">
        <v>11.95</v>
      </c>
      <c r="Z3" s="32">
        <v>12.1</v>
      </c>
      <c r="AA3" s="32">
        <v>12.55</v>
      </c>
      <c r="AB3" s="32">
        <v>12.81</v>
      </c>
      <c r="AC3" s="32">
        <v>13.05</v>
      </c>
      <c r="AD3" s="32">
        <v>13.31</v>
      </c>
      <c r="AE3" s="32">
        <v>13.95</v>
      </c>
      <c r="AF3" s="32">
        <v>14.38</v>
      </c>
      <c r="AG3" s="32">
        <v>16.13</v>
      </c>
      <c r="AH3" s="32">
        <v>17.82</v>
      </c>
      <c r="AI3" s="32">
        <v>19.43</v>
      </c>
      <c r="AJ3" s="32">
        <v>20.52</v>
      </c>
      <c r="AK3" s="32">
        <v>21.53</v>
      </c>
      <c r="AL3" s="32">
        <v>23.03</v>
      </c>
      <c r="AM3" s="32">
        <v>23.97</v>
      </c>
      <c r="AN3" s="32">
        <v>26.49</v>
      </c>
      <c r="AO3" s="32">
        <v>31</v>
      </c>
    </row>
    <row r="4" spans="1:41" ht="11.25">
      <c r="A4" s="7" t="s">
        <v>295</v>
      </c>
      <c r="B4" s="7">
        <v>508</v>
      </c>
      <c r="C4" s="7">
        <v>557</v>
      </c>
      <c r="D4" s="7">
        <v>588</v>
      </c>
      <c r="E4" s="7">
        <v>601</v>
      </c>
      <c r="F4" s="7">
        <v>613</v>
      </c>
      <c r="G4" s="7">
        <v>636</v>
      </c>
      <c r="H4" s="7">
        <v>660</v>
      </c>
      <c r="I4" s="7">
        <v>673</v>
      </c>
      <c r="J4" s="7">
        <v>684</v>
      </c>
      <c r="K4" s="7">
        <v>687</v>
      </c>
      <c r="L4" s="7">
        <v>724</v>
      </c>
      <c r="M4" s="7">
        <v>729</v>
      </c>
      <c r="N4" s="7">
        <v>752</v>
      </c>
      <c r="O4" s="7">
        <v>761</v>
      </c>
      <c r="P4" s="7">
        <v>771</v>
      </c>
      <c r="Q4" s="7">
        <v>794</v>
      </c>
      <c r="R4" s="7">
        <v>814</v>
      </c>
      <c r="S4" s="7">
        <v>850</v>
      </c>
      <c r="T4" s="7">
        <v>867</v>
      </c>
      <c r="U4" s="7">
        <v>881</v>
      </c>
      <c r="V4" s="7">
        <v>899</v>
      </c>
      <c r="W4" s="7">
        <v>928</v>
      </c>
      <c r="X4" s="7">
        <v>943</v>
      </c>
      <c r="Y4" s="7">
        <v>957</v>
      </c>
      <c r="Z4" s="7">
        <v>967</v>
      </c>
      <c r="AA4" s="7">
        <v>1000</v>
      </c>
      <c r="AB4" s="7">
        <v>1015</v>
      </c>
      <c r="AC4" s="7">
        <v>1025</v>
      </c>
      <c r="AD4" s="7">
        <v>1035</v>
      </c>
      <c r="AE4" s="7">
        <v>1068</v>
      </c>
      <c r="AF4" s="7">
        <v>1101</v>
      </c>
      <c r="AG4" s="7">
        <v>1277</v>
      </c>
      <c r="AH4" s="7">
        <v>1436</v>
      </c>
      <c r="AI4" s="7">
        <v>1587</v>
      </c>
      <c r="AJ4" s="7">
        <v>1689</v>
      </c>
      <c r="AK4" s="7">
        <v>1784</v>
      </c>
      <c r="AL4" s="7">
        <v>1925</v>
      </c>
      <c r="AM4" s="7">
        <v>2000</v>
      </c>
      <c r="AN4" s="7">
        <v>2237</v>
      </c>
      <c r="AO4" s="7">
        <v>2660</v>
      </c>
    </row>
    <row r="5" ht="11.25">
      <c r="A5" s="24" t="s">
        <v>86</v>
      </c>
    </row>
    <row r="6" spans="1:43" ht="11.25">
      <c r="A6" s="30" t="s">
        <v>88</v>
      </c>
      <c r="T6" s="7">
        <v>1</v>
      </c>
      <c r="W6" s="7">
        <v>10</v>
      </c>
      <c r="X6" s="7">
        <v>7</v>
      </c>
      <c r="Z6" s="7">
        <v>1</v>
      </c>
      <c r="AA6" s="7">
        <v>1</v>
      </c>
      <c r="AB6" s="7">
        <v>2</v>
      </c>
      <c r="AD6" s="7">
        <v>3</v>
      </c>
      <c r="AF6" s="7">
        <v>11</v>
      </c>
      <c r="AG6" s="7">
        <v>1</v>
      </c>
      <c r="AI6" s="7">
        <v>2</v>
      </c>
      <c r="AJ6" s="7">
        <v>4</v>
      </c>
      <c r="AL6" s="7">
        <v>2</v>
      </c>
      <c r="AN6" s="7">
        <v>3</v>
      </c>
      <c r="AO6" s="7">
        <v>13</v>
      </c>
      <c r="AQ6" s="7">
        <v>61</v>
      </c>
    </row>
    <row r="7" spans="1:43" ht="11.25">
      <c r="A7" s="30" t="s">
        <v>92</v>
      </c>
      <c r="AD7" s="7">
        <v>1</v>
      </c>
      <c r="AO7" s="7">
        <v>1</v>
      </c>
      <c r="AQ7" s="7">
        <v>2</v>
      </c>
    </row>
    <row r="8" spans="1:43" ht="11.25">
      <c r="A8" s="30" t="s">
        <v>94</v>
      </c>
      <c r="X8" s="7">
        <v>2</v>
      </c>
      <c r="Y8" s="7">
        <v>1</v>
      </c>
      <c r="Z8" s="7">
        <v>21</v>
      </c>
      <c r="AA8" s="7">
        <v>14</v>
      </c>
      <c r="AB8" s="7">
        <v>24</v>
      </c>
      <c r="AC8" s="7">
        <v>1</v>
      </c>
      <c r="AF8" s="7">
        <v>7</v>
      </c>
      <c r="AG8" s="7">
        <v>5</v>
      </c>
      <c r="AH8" s="7">
        <v>2</v>
      </c>
      <c r="AI8" s="7">
        <v>4</v>
      </c>
      <c r="AJ8" s="7">
        <v>1</v>
      </c>
      <c r="AO8" s="7">
        <v>4</v>
      </c>
      <c r="AQ8" s="7">
        <v>86</v>
      </c>
    </row>
    <row r="9" spans="1:43" ht="11.25">
      <c r="A9" s="30" t="s">
        <v>97</v>
      </c>
      <c r="AB9" s="7">
        <v>4</v>
      </c>
      <c r="AJ9" s="7">
        <v>4</v>
      </c>
      <c r="AN9" s="7">
        <v>4</v>
      </c>
      <c r="AQ9" s="7">
        <v>12</v>
      </c>
    </row>
    <row r="10" spans="1:43" ht="11.25">
      <c r="A10" s="30" t="s">
        <v>98</v>
      </c>
      <c r="AE10" s="7">
        <v>1</v>
      </c>
      <c r="AG10" s="7">
        <v>4</v>
      </c>
      <c r="AQ10" s="7">
        <v>5</v>
      </c>
    </row>
    <row r="11" spans="1:43" ht="11.25">
      <c r="A11" s="30" t="s">
        <v>99</v>
      </c>
      <c r="T11" s="7">
        <v>4</v>
      </c>
      <c r="AE11" s="7">
        <v>1</v>
      </c>
      <c r="AQ11" s="7">
        <v>5</v>
      </c>
    </row>
    <row r="12" spans="1:43" ht="11.25">
      <c r="A12" s="30" t="s">
        <v>100</v>
      </c>
      <c r="AN12" s="7">
        <v>2</v>
      </c>
      <c r="AO12" s="7">
        <v>4</v>
      </c>
      <c r="AQ12" s="7">
        <v>6</v>
      </c>
    </row>
    <row r="13" spans="1:43" ht="11.25">
      <c r="A13" s="30" t="s">
        <v>101</v>
      </c>
      <c r="R13" s="7">
        <v>4</v>
      </c>
      <c r="AQ13" s="7">
        <v>4</v>
      </c>
    </row>
    <row r="14" spans="1:43" ht="11.25">
      <c r="A14" s="30" t="s">
        <v>102</v>
      </c>
      <c r="V14" s="7">
        <v>4</v>
      </c>
      <c r="AB14" s="7">
        <v>4</v>
      </c>
      <c r="AQ14" s="7">
        <v>8</v>
      </c>
    </row>
    <row r="15" spans="1:43" ht="11.25">
      <c r="A15" s="30" t="s">
        <v>103</v>
      </c>
      <c r="AG15" s="7">
        <v>4</v>
      </c>
      <c r="AI15" s="7">
        <v>1</v>
      </c>
      <c r="AQ15" s="7">
        <v>5</v>
      </c>
    </row>
    <row r="16" spans="1:43" ht="11.25">
      <c r="A16" s="30" t="s">
        <v>104</v>
      </c>
      <c r="Z16" s="7">
        <v>4</v>
      </c>
      <c r="AB16" s="7">
        <v>4</v>
      </c>
      <c r="AE16" s="7">
        <v>8</v>
      </c>
      <c r="AQ16" s="7">
        <v>16</v>
      </c>
    </row>
    <row r="17" spans="1:43" ht="11.25">
      <c r="A17" s="30" t="s">
        <v>105</v>
      </c>
      <c r="R17" s="7">
        <v>8</v>
      </c>
      <c r="X17" s="7">
        <v>7</v>
      </c>
      <c r="Y17" s="7">
        <v>6</v>
      </c>
      <c r="Z17" s="7">
        <v>2</v>
      </c>
      <c r="AA17" s="7">
        <v>5</v>
      </c>
      <c r="AB17" s="7">
        <v>7</v>
      </c>
      <c r="AC17" s="7">
        <v>5</v>
      </c>
      <c r="AD17" s="7">
        <v>2</v>
      </c>
      <c r="AE17" s="7">
        <v>11</v>
      </c>
      <c r="AF17" s="7">
        <v>6</v>
      </c>
      <c r="AG17" s="7">
        <v>3</v>
      </c>
      <c r="AH17" s="7">
        <v>4</v>
      </c>
      <c r="AI17" s="7">
        <v>8</v>
      </c>
      <c r="AJ17" s="7">
        <v>4</v>
      </c>
      <c r="AK17" s="7">
        <v>3</v>
      </c>
      <c r="AL17" s="7">
        <v>8</v>
      </c>
      <c r="AM17" s="7">
        <v>2</v>
      </c>
      <c r="AO17" s="7">
        <v>1</v>
      </c>
      <c r="AQ17" s="7">
        <v>92</v>
      </c>
    </row>
    <row r="18" spans="1:43" ht="11.25">
      <c r="A18" s="30" t="s">
        <v>108</v>
      </c>
      <c r="F18" s="7">
        <v>4</v>
      </c>
      <c r="U18" s="7">
        <v>4</v>
      </c>
      <c r="W18" s="7">
        <v>1</v>
      </c>
      <c r="X18" s="7">
        <v>3</v>
      </c>
      <c r="AO18" s="7">
        <v>4</v>
      </c>
      <c r="AQ18" s="7">
        <v>16</v>
      </c>
    </row>
    <row r="19" spans="1:43" ht="11.25">
      <c r="A19" s="30" t="s">
        <v>109</v>
      </c>
      <c r="Q19" s="7">
        <v>3</v>
      </c>
      <c r="R19" s="7">
        <v>1</v>
      </c>
      <c r="V19" s="7">
        <v>2</v>
      </c>
      <c r="W19" s="7">
        <v>5</v>
      </c>
      <c r="X19" s="7">
        <v>1</v>
      </c>
      <c r="AQ19" s="7">
        <v>12</v>
      </c>
    </row>
    <row r="20" spans="1:43" ht="11.25">
      <c r="A20" s="47" t="s">
        <v>309</v>
      </c>
      <c r="AN20" s="7">
        <v>1</v>
      </c>
      <c r="AQ20" s="7">
        <v>1</v>
      </c>
    </row>
    <row r="21" spans="1:43" ht="11.25">
      <c r="A21" s="30" t="s">
        <v>212</v>
      </c>
      <c r="I21" s="26"/>
      <c r="AD21" s="7">
        <v>1</v>
      </c>
      <c r="AQ21" s="7">
        <v>1</v>
      </c>
    </row>
    <row r="22" spans="1:43" ht="11.25">
      <c r="A22" s="30" t="s">
        <v>125</v>
      </c>
      <c r="I22" s="26"/>
      <c r="S22" s="7">
        <v>2</v>
      </c>
      <c r="AG22" s="7">
        <v>1</v>
      </c>
      <c r="AQ22" s="7">
        <v>3</v>
      </c>
    </row>
    <row r="23" spans="1:43" ht="11.25">
      <c r="A23" s="30" t="s">
        <v>310</v>
      </c>
      <c r="AA23" s="7">
        <v>4</v>
      </c>
      <c r="AB23" s="7">
        <v>2</v>
      </c>
      <c r="AG23" s="7">
        <v>2</v>
      </c>
      <c r="AH23" s="7">
        <v>1</v>
      </c>
      <c r="AQ23" s="7">
        <v>9</v>
      </c>
    </row>
    <row r="24" spans="1:43" ht="11.25">
      <c r="A24" s="48" t="s">
        <v>311</v>
      </c>
      <c r="AN24" s="7">
        <v>12</v>
      </c>
      <c r="AQ24" s="7">
        <v>12</v>
      </c>
    </row>
    <row r="25" spans="1:43" ht="11.25">
      <c r="A25" s="30" t="s">
        <v>214</v>
      </c>
      <c r="AD25" s="7">
        <v>1</v>
      </c>
      <c r="AN25" s="7">
        <v>1</v>
      </c>
      <c r="AQ25" s="7">
        <v>2</v>
      </c>
    </row>
    <row r="26" spans="1:43" ht="11.25">
      <c r="A26" s="30" t="s">
        <v>312</v>
      </c>
      <c r="AA26" s="7">
        <v>1</v>
      </c>
      <c r="AQ26" s="7">
        <v>1</v>
      </c>
    </row>
    <row r="27" spans="1:43" ht="11.25">
      <c r="A27" s="30" t="s">
        <v>313</v>
      </c>
      <c r="AO27" s="7">
        <v>5</v>
      </c>
      <c r="AQ27" s="7">
        <v>5</v>
      </c>
    </row>
    <row r="28" spans="1:43" ht="11.25">
      <c r="A28" s="30" t="s">
        <v>127</v>
      </c>
      <c r="E28" s="7">
        <v>4</v>
      </c>
      <c r="J28" s="7">
        <v>4</v>
      </c>
      <c r="L28" s="7">
        <v>4</v>
      </c>
      <c r="P28" s="7">
        <v>12</v>
      </c>
      <c r="S28" s="7">
        <v>8</v>
      </c>
      <c r="T28" s="7">
        <v>4</v>
      </c>
      <c r="U28" s="7">
        <v>4</v>
      </c>
      <c r="V28" s="7">
        <v>9</v>
      </c>
      <c r="W28" s="7">
        <v>12</v>
      </c>
      <c r="X28" s="7">
        <v>4</v>
      </c>
      <c r="Y28" s="7">
        <v>12</v>
      </c>
      <c r="Z28" s="7">
        <v>8</v>
      </c>
      <c r="AA28" s="7">
        <v>4</v>
      </c>
      <c r="AC28" s="7">
        <v>4</v>
      </c>
      <c r="AD28" s="7">
        <v>5</v>
      </c>
      <c r="AF28" s="7">
        <v>1</v>
      </c>
      <c r="AH28" s="7">
        <v>1</v>
      </c>
      <c r="AI28" s="7">
        <v>4</v>
      </c>
      <c r="AK28" s="7">
        <v>2</v>
      </c>
      <c r="AM28" s="7">
        <v>2</v>
      </c>
      <c r="AN28" s="7">
        <v>4</v>
      </c>
      <c r="AO28" s="7">
        <v>5</v>
      </c>
      <c r="AQ28" s="7">
        <v>117</v>
      </c>
    </row>
    <row r="29" spans="1:43" ht="11.25">
      <c r="A29" s="30" t="s">
        <v>314</v>
      </c>
      <c r="AC29" s="7">
        <v>1</v>
      </c>
      <c r="AG29" s="7">
        <v>1</v>
      </c>
      <c r="AI29" s="7">
        <v>4</v>
      </c>
      <c r="AJ29" s="7">
        <v>1</v>
      </c>
      <c r="AQ29" s="7">
        <v>7</v>
      </c>
    </row>
    <row r="30" spans="1:43" ht="11.25">
      <c r="A30" s="30" t="s">
        <v>315</v>
      </c>
      <c r="AG30" s="7">
        <v>4</v>
      </c>
      <c r="AQ30" s="7">
        <v>4</v>
      </c>
    </row>
    <row r="31" spans="1:43" ht="11.25">
      <c r="A31" s="30" t="s">
        <v>316</v>
      </c>
      <c r="J31" s="7">
        <v>4</v>
      </c>
      <c r="P31" s="7">
        <v>4</v>
      </c>
      <c r="U31" s="26"/>
      <c r="W31" s="7">
        <v>8</v>
      </c>
      <c r="Y31" s="7">
        <v>16</v>
      </c>
      <c r="Z31" s="7">
        <v>17</v>
      </c>
      <c r="AA31" s="7">
        <v>1</v>
      </c>
      <c r="AB31" s="7">
        <v>4</v>
      </c>
      <c r="AQ31" s="7">
        <v>54</v>
      </c>
    </row>
    <row r="32" spans="1:43" ht="11.25">
      <c r="A32" s="30" t="s">
        <v>215</v>
      </c>
      <c r="U32" s="26"/>
      <c r="AK32" s="7">
        <v>2</v>
      </c>
      <c r="AL32" s="7">
        <v>1</v>
      </c>
      <c r="AQ32" s="7">
        <v>3</v>
      </c>
    </row>
    <row r="33" spans="1:43" ht="11.25">
      <c r="A33" s="30" t="s">
        <v>317</v>
      </c>
      <c r="U33" s="26"/>
      <c r="AJ33" s="7">
        <v>4</v>
      </c>
      <c r="AQ33" s="7">
        <v>4</v>
      </c>
    </row>
    <row r="34" spans="1:43" ht="11.25">
      <c r="A34" s="30" t="s">
        <v>318</v>
      </c>
      <c r="W34" s="7">
        <v>1</v>
      </c>
      <c r="X34" s="7">
        <v>26</v>
      </c>
      <c r="AQ34" s="7">
        <v>27</v>
      </c>
    </row>
    <row r="35" spans="1:43" ht="11.25">
      <c r="A35" s="30" t="s">
        <v>319</v>
      </c>
      <c r="AM35" s="7">
        <v>4</v>
      </c>
      <c r="AN35" s="7">
        <v>2</v>
      </c>
      <c r="AQ35" s="7">
        <v>6</v>
      </c>
    </row>
    <row r="36" spans="1:43" ht="11.25">
      <c r="A36" s="30" t="s">
        <v>320</v>
      </c>
      <c r="AH36" s="7">
        <v>4</v>
      </c>
      <c r="AQ36" s="7">
        <v>4</v>
      </c>
    </row>
    <row r="37" spans="1:43" ht="11.25">
      <c r="A37" s="30" t="s">
        <v>321</v>
      </c>
      <c r="N37" s="7">
        <v>4</v>
      </c>
      <c r="O37" s="7">
        <v>4</v>
      </c>
      <c r="P37" s="7">
        <v>3</v>
      </c>
      <c r="S37" s="7">
        <v>4</v>
      </c>
      <c r="W37" s="7">
        <v>1</v>
      </c>
      <c r="X37" s="26"/>
      <c r="Z37" s="26"/>
      <c r="AB37" s="7">
        <v>4</v>
      </c>
      <c r="AH37" s="7">
        <v>4</v>
      </c>
      <c r="AQ37" s="7">
        <v>24</v>
      </c>
    </row>
    <row r="38" spans="1:43" ht="11.25">
      <c r="A38" s="30" t="s">
        <v>120</v>
      </c>
      <c r="AH38" s="7">
        <v>4</v>
      </c>
      <c r="AN38" s="7">
        <v>1</v>
      </c>
      <c r="AQ38" s="7">
        <v>5</v>
      </c>
    </row>
    <row r="39" spans="1:43" ht="11.25">
      <c r="A39" s="30" t="s">
        <v>121</v>
      </c>
      <c r="P39" s="7">
        <v>4</v>
      </c>
      <c r="R39" s="7">
        <v>4</v>
      </c>
      <c r="S39" s="7">
        <v>181</v>
      </c>
      <c r="T39" s="7">
        <v>29</v>
      </c>
      <c r="U39" s="7">
        <v>13</v>
      </c>
      <c r="V39" s="7">
        <v>13</v>
      </c>
      <c r="W39" s="7">
        <v>53</v>
      </c>
      <c r="X39" s="7">
        <v>50</v>
      </c>
      <c r="Y39" s="7">
        <v>174</v>
      </c>
      <c r="Z39" s="7">
        <v>73</v>
      </c>
      <c r="AB39" s="7">
        <v>9</v>
      </c>
      <c r="AC39" s="7">
        <v>51</v>
      </c>
      <c r="AD39" s="7">
        <v>97</v>
      </c>
      <c r="AE39" s="7">
        <v>55</v>
      </c>
      <c r="AG39" s="7">
        <v>44</v>
      </c>
      <c r="AH39" s="7">
        <v>17</v>
      </c>
      <c r="AI39" s="7">
        <v>20</v>
      </c>
      <c r="AJ39" s="7">
        <v>25</v>
      </c>
      <c r="AK39" s="7">
        <v>18</v>
      </c>
      <c r="AL39" s="7">
        <v>10</v>
      </c>
      <c r="AM39" s="7">
        <v>10</v>
      </c>
      <c r="AN39" s="7">
        <v>20</v>
      </c>
      <c r="AO39" s="7">
        <v>8</v>
      </c>
      <c r="AQ39" s="7">
        <v>978</v>
      </c>
    </row>
    <row r="40" spans="1:43" ht="11.25">
      <c r="A40" s="30" t="s">
        <v>322</v>
      </c>
      <c r="AE40" s="7">
        <v>2</v>
      </c>
      <c r="AG40" s="7">
        <v>40</v>
      </c>
      <c r="AH40" s="7">
        <v>16</v>
      </c>
      <c r="AI40" s="7">
        <v>10</v>
      </c>
      <c r="AJ40" s="7">
        <v>34</v>
      </c>
      <c r="AK40" s="7">
        <v>1</v>
      </c>
      <c r="AM40" s="7">
        <v>2</v>
      </c>
      <c r="AN40" s="7">
        <v>2</v>
      </c>
      <c r="AQ40" s="7">
        <v>107</v>
      </c>
    </row>
    <row r="41" spans="1:43" ht="11.25">
      <c r="A41" s="30" t="s">
        <v>122</v>
      </c>
      <c r="E41" s="7">
        <v>4</v>
      </c>
      <c r="O41" s="7">
        <v>8</v>
      </c>
      <c r="R41" s="7">
        <v>12</v>
      </c>
      <c r="S41" s="7">
        <v>8</v>
      </c>
      <c r="U41" s="7">
        <v>20</v>
      </c>
      <c r="V41" s="7">
        <v>8</v>
      </c>
      <c r="W41" s="7">
        <v>64</v>
      </c>
      <c r="X41" s="7">
        <v>60</v>
      </c>
      <c r="Y41" s="7">
        <v>20</v>
      </c>
      <c r="Z41" s="7">
        <v>56</v>
      </c>
      <c r="AA41" s="7">
        <v>124</v>
      </c>
      <c r="AB41" s="7">
        <v>40</v>
      </c>
      <c r="AC41" s="7">
        <v>20</v>
      </c>
      <c r="AD41" s="7">
        <v>60</v>
      </c>
      <c r="AE41" s="7">
        <v>40</v>
      </c>
      <c r="AF41" s="7">
        <v>25</v>
      </c>
      <c r="AG41" s="7">
        <v>8</v>
      </c>
      <c r="AJ41" s="7">
        <v>4</v>
      </c>
      <c r="AN41" s="7">
        <v>2</v>
      </c>
      <c r="AQ41" s="7">
        <v>583</v>
      </c>
    </row>
    <row r="42" spans="1:43" ht="11.25">
      <c r="A42" s="30" t="s">
        <v>370</v>
      </c>
      <c r="S42" s="7">
        <v>16</v>
      </c>
      <c r="T42" s="7">
        <v>17</v>
      </c>
      <c r="V42" s="7">
        <v>4</v>
      </c>
      <c r="Y42" s="7">
        <v>9</v>
      </c>
      <c r="AQ42" s="7">
        <v>46</v>
      </c>
    </row>
    <row r="43" spans="1:43" ht="11.25">
      <c r="A43" s="30" t="s">
        <v>111</v>
      </c>
      <c r="Q43" s="7">
        <v>4</v>
      </c>
      <c r="R43" s="7">
        <v>6</v>
      </c>
      <c r="S43" s="7">
        <v>8</v>
      </c>
      <c r="U43" s="7">
        <v>1</v>
      </c>
      <c r="AB43" s="7">
        <v>3</v>
      </c>
      <c r="AQ43" s="7">
        <v>22</v>
      </c>
    </row>
    <row r="44" spans="1:43" ht="11.25">
      <c r="A44" s="30" t="s">
        <v>323</v>
      </c>
      <c r="R44" s="7">
        <v>1</v>
      </c>
      <c r="S44" s="7">
        <v>4</v>
      </c>
      <c r="X44" s="7">
        <v>1</v>
      </c>
      <c r="AQ44" s="7">
        <v>6</v>
      </c>
    </row>
    <row r="45" spans="1:43" ht="11.25">
      <c r="A45" s="30" t="s">
        <v>112</v>
      </c>
      <c r="W45" s="7">
        <v>1</v>
      </c>
      <c r="Y45" s="7">
        <v>5</v>
      </c>
      <c r="AQ45" s="7">
        <v>6</v>
      </c>
    </row>
    <row r="46" spans="1:43" ht="11.25">
      <c r="A46" s="30" t="s">
        <v>324</v>
      </c>
      <c r="V46" s="7">
        <v>1</v>
      </c>
      <c r="AQ46" s="7">
        <v>1</v>
      </c>
    </row>
    <row r="47" spans="1:43" ht="11.25">
      <c r="A47" s="30" t="s">
        <v>114</v>
      </c>
      <c r="S47" s="7">
        <v>4</v>
      </c>
      <c r="T47" s="7">
        <v>22</v>
      </c>
      <c r="U47" s="7">
        <v>1</v>
      </c>
      <c r="V47" s="7">
        <v>17</v>
      </c>
      <c r="X47" s="7">
        <v>8</v>
      </c>
      <c r="Y47" s="7">
        <v>24</v>
      </c>
      <c r="AD47" s="7">
        <v>2</v>
      </c>
      <c r="AE47" s="7">
        <v>2</v>
      </c>
      <c r="AF47" s="7">
        <v>4</v>
      </c>
      <c r="AG47" s="7">
        <v>14</v>
      </c>
      <c r="AH47" s="7">
        <v>20</v>
      </c>
      <c r="AI47" s="7">
        <v>24</v>
      </c>
      <c r="AK47" s="7">
        <v>9</v>
      </c>
      <c r="AL47" s="7">
        <v>3</v>
      </c>
      <c r="AN47" s="7">
        <v>10</v>
      </c>
      <c r="AO47" s="7">
        <v>12</v>
      </c>
      <c r="AQ47" s="7">
        <v>176</v>
      </c>
    </row>
    <row r="48" spans="1:43" ht="11.25">
      <c r="A48" s="30" t="s">
        <v>115</v>
      </c>
      <c r="T48" s="7">
        <v>3</v>
      </c>
      <c r="U48" s="7">
        <v>11</v>
      </c>
      <c r="V48" s="7">
        <v>50</v>
      </c>
      <c r="W48" s="7">
        <v>64</v>
      </c>
      <c r="X48" s="7">
        <v>147</v>
      </c>
      <c r="Y48" s="7">
        <v>101</v>
      </c>
      <c r="Z48" s="7">
        <v>80</v>
      </c>
      <c r="AA48" s="7">
        <v>31</v>
      </c>
      <c r="AB48" s="7">
        <v>66</v>
      </c>
      <c r="AC48" s="7">
        <v>15</v>
      </c>
      <c r="AD48" s="7">
        <v>30</v>
      </c>
      <c r="AE48" s="7">
        <v>27</v>
      </c>
      <c r="AF48" s="7">
        <v>51</v>
      </c>
      <c r="AG48" s="7">
        <v>121</v>
      </c>
      <c r="AH48" s="7">
        <v>58</v>
      </c>
      <c r="AI48" s="7">
        <v>90</v>
      </c>
      <c r="AJ48" s="7">
        <v>32</v>
      </c>
      <c r="AK48" s="7">
        <v>32</v>
      </c>
      <c r="AL48" s="7">
        <v>30</v>
      </c>
      <c r="AM48" s="7">
        <v>26</v>
      </c>
      <c r="AN48" s="7">
        <v>17</v>
      </c>
      <c r="AO48" s="7">
        <v>4</v>
      </c>
      <c r="AQ48" s="7">
        <v>1086</v>
      </c>
    </row>
    <row r="49" spans="1:43" ht="11.25">
      <c r="A49" s="30" t="s">
        <v>325</v>
      </c>
      <c r="L49" s="7">
        <v>4</v>
      </c>
      <c r="AK49" s="7">
        <v>6</v>
      </c>
      <c r="AL49" s="7">
        <v>2</v>
      </c>
      <c r="AQ49" s="7">
        <v>12</v>
      </c>
    </row>
    <row r="50" spans="1:43" ht="11.25">
      <c r="A50" s="30" t="s">
        <v>119</v>
      </c>
      <c r="W50" s="7">
        <v>1</v>
      </c>
      <c r="X50" s="7">
        <v>1</v>
      </c>
      <c r="Y50" s="7">
        <v>4</v>
      </c>
      <c r="AA50" s="7">
        <v>2</v>
      </c>
      <c r="AB50" s="7">
        <v>1</v>
      </c>
      <c r="AD50" s="7">
        <v>3</v>
      </c>
      <c r="AG50" s="7">
        <v>4</v>
      </c>
      <c r="AQ50" s="7">
        <v>16</v>
      </c>
    </row>
    <row r="51" spans="1:43" ht="11.25">
      <c r="A51" s="30" t="s">
        <v>326</v>
      </c>
      <c r="AA51" s="7">
        <v>4</v>
      </c>
      <c r="AF51" s="7">
        <v>4</v>
      </c>
      <c r="AG51" s="7">
        <v>5</v>
      </c>
      <c r="AL51" s="7">
        <v>3</v>
      </c>
      <c r="AN51" s="7">
        <v>2</v>
      </c>
      <c r="AO51" s="7">
        <v>2</v>
      </c>
      <c r="AQ51" s="7">
        <v>20</v>
      </c>
    </row>
    <row r="52" spans="1:43" ht="11.25">
      <c r="A52" s="27" t="s">
        <v>327</v>
      </c>
      <c r="B52" s="28">
        <v>0</v>
      </c>
      <c r="C52" s="28">
        <v>0</v>
      </c>
      <c r="D52" s="28">
        <v>0</v>
      </c>
      <c r="E52" s="28">
        <v>4</v>
      </c>
      <c r="F52" s="28">
        <v>4</v>
      </c>
      <c r="G52" s="28">
        <v>0</v>
      </c>
      <c r="H52" s="28">
        <v>0</v>
      </c>
      <c r="I52" s="28">
        <v>0</v>
      </c>
      <c r="J52" s="28">
        <v>8</v>
      </c>
      <c r="K52" s="28">
        <v>0</v>
      </c>
      <c r="L52" s="28">
        <v>4</v>
      </c>
      <c r="M52" s="28">
        <v>0</v>
      </c>
      <c r="N52" s="28">
        <v>4</v>
      </c>
      <c r="O52" s="28">
        <v>4</v>
      </c>
      <c r="P52" s="28">
        <v>19</v>
      </c>
      <c r="Q52" s="28">
        <v>3</v>
      </c>
      <c r="R52" s="28">
        <v>13</v>
      </c>
      <c r="S52" s="28">
        <v>14</v>
      </c>
      <c r="T52" s="28">
        <v>9</v>
      </c>
      <c r="U52" s="28">
        <v>8</v>
      </c>
      <c r="V52" s="28">
        <v>15</v>
      </c>
      <c r="W52" s="28">
        <v>38</v>
      </c>
      <c r="X52" s="28">
        <v>50</v>
      </c>
      <c r="Y52" s="28">
        <v>35</v>
      </c>
      <c r="Z52" s="28">
        <v>53</v>
      </c>
      <c r="AA52" s="28">
        <v>30</v>
      </c>
      <c r="AB52" s="28">
        <v>55</v>
      </c>
      <c r="AC52" s="28">
        <v>11</v>
      </c>
      <c r="AD52" s="28">
        <v>13</v>
      </c>
      <c r="AE52" s="28">
        <v>21</v>
      </c>
      <c r="AF52" s="28">
        <v>25</v>
      </c>
      <c r="AG52" s="28">
        <v>25</v>
      </c>
      <c r="AH52" s="28">
        <v>16</v>
      </c>
      <c r="AI52" s="28">
        <v>23</v>
      </c>
      <c r="AJ52" s="28">
        <v>18</v>
      </c>
      <c r="AK52" s="28">
        <v>7</v>
      </c>
      <c r="AL52" s="28">
        <v>11</v>
      </c>
      <c r="AM52" s="28">
        <v>8</v>
      </c>
      <c r="AN52" s="28">
        <v>29</v>
      </c>
      <c r="AO52" s="28">
        <v>37</v>
      </c>
      <c r="AQ52" s="7">
        <v>614</v>
      </c>
    </row>
    <row r="53" spans="1:41" ht="11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3" ht="11.25">
      <c r="A54" s="24" t="s">
        <v>129</v>
      </c>
      <c r="AQ54" s="7">
        <f aca="true" t="shared" si="0" ref="AQ54:AQ77">SUM(B54:AO54)</f>
        <v>0</v>
      </c>
    </row>
    <row r="55" spans="1:43" ht="11.25">
      <c r="A55" s="30" t="s">
        <v>328</v>
      </c>
      <c r="M55" s="7">
        <v>1</v>
      </c>
      <c r="X55" s="7">
        <v>1</v>
      </c>
      <c r="AQ55" s="7">
        <f t="shared" si="0"/>
        <v>2</v>
      </c>
    </row>
    <row r="56" spans="1:43" ht="11.25">
      <c r="A56" s="30" t="s">
        <v>329</v>
      </c>
      <c r="U56" s="7">
        <v>4</v>
      </c>
      <c r="AQ56" s="7">
        <f t="shared" si="0"/>
        <v>4</v>
      </c>
    </row>
    <row r="57" spans="1:43" ht="11.25">
      <c r="A57" s="30" t="s">
        <v>133</v>
      </c>
      <c r="C57" s="7">
        <v>1</v>
      </c>
      <c r="D57" s="7">
        <v>1</v>
      </c>
      <c r="G57" s="7">
        <v>2</v>
      </c>
      <c r="H57" s="7">
        <v>2</v>
      </c>
      <c r="I57" s="7">
        <v>6</v>
      </c>
      <c r="L57" s="7">
        <v>2</v>
      </c>
      <c r="M57" s="7">
        <v>2</v>
      </c>
      <c r="N57" s="7">
        <v>6</v>
      </c>
      <c r="O57" s="7">
        <v>4</v>
      </c>
      <c r="Q57" s="7">
        <v>1</v>
      </c>
      <c r="R57" s="7">
        <v>2</v>
      </c>
      <c r="T57" s="7">
        <v>1</v>
      </c>
      <c r="W57" s="7">
        <v>1</v>
      </c>
      <c r="Z57" s="7">
        <v>2</v>
      </c>
      <c r="AE57" s="7">
        <v>1</v>
      </c>
      <c r="AQ57" s="7">
        <f t="shared" si="0"/>
        <v>34</v>
      </c>
    </row>
    <row r="58" spans="1:43" ht="11.25">
      <c r="A58" s="30" t="s">
        <v>330</v>
      </c>
      <c r="Q58" s="7">
        <v>1</v>
      </c>
      <c r="AO58" s="7">
        <v>4</v>
      </c>
      <c r="AQ58" s="7">
        <f t="shared" si="0"/>
        <v>5</v>
      </c>
    </row>
    <row r="59" spans="1:43" ht="11.25">
      <c r="A59" s="30" t="s">
        <v>331</v>
      </c>
      <c r="D59" s="7">
        <v>1</v>
      </c>
      <c r="F59" s="7">
        <v>4</v>
      </c>
      <c r="L59" s="7">
        <v>2</v>
      </c>
      <c r="O59" s="7">
        <v>8</v>
      </c>
      <c r="Q59" s="7">
        <v>4</v>
      </c>
      <c r="W59" s="7">
        <v>5</v>
      </c>
      <c r="Z59" s="7">
        <v>1</v>
      </c>
      <c r="AA59" s="7">
        <v>5</v>
      </c>
      <c r="AE59" s="7">
        <v>3</v>
      </c>
      <c r="AG59" s="7">
        <v>6</v>
      </c>
      <c r="AK59" s="7">
        <v>2</v>
      </c>
      <c r="AQ59" s="7">
        <f t="shared" si="0"/>
        <v>41</v>
      </c>
    </row>
    <row r="60" spans="1:43" ht="11.25">
      <c r="A60" s="30" t="s">
        <v>332</v>
      </c>
      <c r="P60" s="7">
        <v>12</v>
      </c>
      <c r="R60" s="7">
        <v>1</v>
      </c>
      <c r="AQ60" s="7">
        <f t="shared" si="0"/>
        <v>13</v>
      </c>
    </row>
    <row r="61" spans="1:43" ht="11.25">
      <c r="A61" s="30" t="s">
        <v>137</v>
      </c>
      <c r="E61" s="7">
        <v>4</v>
      </c>
      <c r="I61" s="7">
        <v>1</v>
      </c>
      <c r="V61" s="7">
        <v>1</v>
      </c>
      <c r="X61" s="7">
        <v>12</v>
      </c>
      <c r="AQ61" s="7">
        <f t="shared" si="0"/>
        <v>18</v>
      </c>
    </row>
    <row r="62" spans="1:43" ht="11.25">
      <c r="A62" s="30" t="s">
        <v>333</v>
      </c>
      <c r="O62" s="7">
        <v>4</v>
      </c>
      <c r="R62" s="7">
        <v>5</v>
      </c>
      <c r="U62" s="7">
        <v>2</v>
      </c>
      <c r="Z62" s="7">
        <v>4</v>
      </c>
      <c r="AA62" s="7">
        <v>1</v>
      </c>
      <c r="AQ62" s="7">
        <f t="shared" si="0"/>
        <v>16</v>
      </c>
    </row>
    <row r="63" spans="1:43" ht="11.25">
      <c r="A63" s="30" t="s">
        <v>334</v>
      </c>
      <c r="AA63" s="7">
        <v>1</v>
      </c>
      <c r="AQ63" s="7">
        <f t="shared" si="0"/>
        <v>1</v>
      </c>
    </row>
    <row r="64" spans="1:43" ht="11.25">
      <c r="A64" s="30" t="s">
        <v>139</v>
      </c>
      <c r="F64" s="7">
        <v>1</v>
      </c>
      <c r="M64" s="7">
        <v>1</v>
      </c>
      <c r="P64" s="7">
        <v>3</v>
      </c>
      <c r="R64" s="7">
        <v>1</v>
      </c>
      <c r="Y64" s="7">
        <v>5</v>
      </c>
      <c r="AQ64" s="7">
        <f t="shared" si="0"/>
        <v>11</v>
      </c>
    </row>
    <row r="65" spans="1:43" ht="11.25">
      <c r="A65" s="30" t="s">
        <v>142</v>
      </c>
      <c r="B65" s="7">
        <v>4</v>
      </c>
      <c r="D65" s="7">
        <v>1</v>
      </c>
      <c r="L65" s="7">
        <v>1</v>
      </c>
      <c r="N65" s="7">
        <v>1</v>
      </c>
      <c r="Q65" s="7">
        <v>1</v>
      </c>
      <c r="W65" s="7">
        <v>2</v>
      </c>
      <c r="X65" s="7">
        <v>3</v>
      </c>
      <c r="Y65" s="7">
        <v>3</v>
      </c>
      <c r="AA65" s="7">
        <v>1</v>
      </c>
      <c r="AE65" s="7">
        <v>4</v>
      </c>
      <c r="AG65" s="7">
        <v>3</v>
      </c>
      <c r="AM65" s="7">
        <v>6</v>
      </c>
      <c r="AN65" s="7">
        <v>1</v>
      </c>
      <c r="AQ65" s="7">
        <f t="shared" si="0"/>
        <v>31</v>
      </c>
    </row>
    <row r="66" spans="1:43" ht="11.25">
      <c r="A66" s="30" t="s">
        <v>335</v>
      </c>
      <c r="I66" s="7">
        <v>1</v>
      </c>
      <c r="AQ66" s="7">
        <f t="shared" si="0"/>
        <v>1</v>
      </c>
    </row>
    <row r="67" spans="1:43" ht="11.25">
      <c r="A67" s="30" t="s">
        <v>336</v>
      </c>
      <c r="F67" s="7">
        <v>1</v>
      </c>
      <c r="AQ67" s="7">
        <f t="shared" si="0"/>
        <v>1</v>
      </c>
    </row>
    <row r="68" spans="1:43" ht="11.25">
      <c r="A68" s="30" t="s">
        <v>337</v>
      </c>
      <c r="B68" s="7">
        <v>1</v>
      </c>
      <c r="C68" s="7">
        <v>2</v>
      </c>
      <c r="H68" s="7">
        <v>1</v>
      </c>
      <c r="K68" s="7">
        <v>2</v>
      </c>
      <c r="M68" s="7">
        <v>1</v>
      </c>
      <c r="AQ68" s="7">
        <f t="shared" si="0"/>
        <v>7</v>
      </c>
    </row>
    <row r="69" spans="1:43" ht="11.25">
      <c r="A69" s="30" t="s">
        <v>145</v>
      </c>
      <c r="B69" s="7">
        <v>3</v>
      </c>
      <c r="D69" s="7">
        <v>5</v>
      </c>
      <c r="J69" s="7">
        <v>3</v>
      </c>
      <c r="L69" s="7">
        <v>1</v>
      </c>
      <c r="W69" s="7">
        <v>1</v>
      </c>
      <c r="X69" s="7">
        <v>1</v>
      </c>
      <c r="AA69" s="7">
        <v>1</v>
      </c>
      <c r="AF69" s="7">
        <v>2</v>
      </c>
      <c r="AQ69" s="7">
        <f t="shared" si="0"/>
        <v>17</v>
      </c>
    </row>
    <row r="70" spans="1:43" ht="11.25">
      <c r="A70" s="30" t="s">
        <v>144</v>
      </c>
      <c r="B70" s="7">
        <v>1</v>
      </c>
      <c r="L70" s="7">
        <v>1</v>
      </c>
      <c r="N70" s="7">
        <v>5</v>
      </c>
      <c r="U70" s="7">
        <v>1</v>
      </c>
      <c r="AA70" s="7">
        <v>1</v>
      </c>
      <c r="AM70" s="7">
        <v>2</v>
      </c>
      <c r="AQ70" s="7">
        <f t="shared" si="0"/>
        <v>11</v>
      </c>
    </row>
    <row r="71" spans="1:43" ht="11.25">
      <c r="A71" s="30" t="s">
        <v>338</v>
      </c>
      <c r="X71" s="7">
        <v>2</v>
      </c>
      <c r="AQ71" s="7">
        <f t="shared" si="0"/>
        <v>2</v>
      </c>
    </row>
    <row r="72" spans="1:43" ht="11.25">
      <c r="A72" s="30" t="s">
        <v>339</v>
      </c>
      <c r="W72" s="7">
        <v>2</v>
      </c>
      <c r="AQ72" s="7">
        <f t="shared" si="0"/>
        <v>2</v>
      </c>
    </row>
    <row r="73" spans="1:43" ht="11.25">
      <c r="A73" s="30" t="s">
        <v>340</v>
      </c>
      <c r="M73" s="7">
        <v>4</v>
      </c>
      <c r="AQ73" s="7">
        <f t="shared" si="0"/>
        <v>4</v>
      </c>
    </row>
    <row r="74" spans="1:43" ht="11.25">
      <c r="A74" s="30" t="s">
        <v>341</v>
      </c>
      <c r="U74" s="7">
        <v>6</v>
      </c>
      <c r="AQ74" s="7">
        <f t="shared" si="0"/>
        <v>6</v>
      </c>
    </row>
    <row r="75" spans="1:43" ht="11.25">
      <c r="A75" s="30" t="s">
        <v>342</v>
      </c>
      <c r="H75" s="7">
        <v>1</v>
      </c>
      <c r="N75" s="7">
        <v>1</v>
      </c>
      <c r="AI75" s="7">
        <v>4</v>
      </c>
      <c r="AL75" s="7">
        <v>2</v>
      </c>
      <c r="AQ75" s="7">
        <f t="shared" si="0"/>
        <v>8</v>
      </c>
    </row>
    <row r="76" spans="1:43" ht="11.25">
      <c r="A76" s="30" t="s">
        <v>343</v>
      </c>
      <c r="J76" s="7">
        <v>1</v>
      </c>
      <c r="AK76" s="7">
        <v>6</v>
      </c>
      <c r="AQ76" s="7">
        <f t="shared" si="0"/>
        <v>7</v>
      </c>
    </row>
    <row r="77" spans="1:43" ht="11.25">
      <c r="A77" s="27" t="s">
        <v>344</v>
      </c>
      <c r="B77" s="28">
        <v>9</v>
      </c>
      <c r="C77" s="28">
        <v>3</v>
      </c>
      <c r="D77" s="28">
        <v>8</v>
      </c>
      <c r="E77" s="28">
        <v>4</v>
      </c>
      <c r="F77" s="28">
        <v>6</v>
      </c>
      <c r="G77" s="28">
        <v>2</v>
      </c>
      <c r="H77" s="28">
        <v>4</v>
      </c>
      <c r="I77" s="28">
        <v>8</v>
      </c>
      <c r="J77" s="28">
        <v>4</v>
      </c>
      <c r="K77" s="28">
        <v>2</v>
      </c>
      <c r="L77" s="28">
        <v>7</v>
      </c>
      <c r="M77" s="28">
        <v>9</v>
      </c>
      <c r="N77" s="28">
        <v>13</v>
      </c>
      <c r="O77" s="28">
        <v>16</v>
      </c>
      <c r="P77" s="28">
        <v>15</v>
      </c>
      <c r="Q77" s="28">
        <v>6</v>
      </c>
      <c r="R77" s="28">
        <v>10</v>
      </c>
      <c r="S77" s="28">
        <v>0</v>
      </c>
      <c r="T77" s="28">
        <v>1</v>
      </c>
      <c r="U77" s="28">
        <v>13</v>
      </c>
      <c r="V77" s="28">
        <v>5</v>
      </c>
      <c r="W77" s="7">
        <v>11</v>
      </c>
      <c r="X77" s="7">
        <v>17</v>
      </c>
      <c r="Y77" s="7">
        <v>8</v>
      </c>
      <c r="Z77" s="7">
        <v>7</v>
      </c>
      <c r="AA77" s="7">
        <v>10</v>
      </c>
      <c r="AB77" s="7">
        <v>6</v>
      </c>
      <c r="AC77" s="7">
        <v>0</v>
      </c>
      <c r="AD77" s="7">
        <v>1</v>
      </c>
      <c r="AE77" s="7">
        <v>8</v>
      </c>
      <c r="AF77" s="7">
        <v>2</v>
      </c>
      <c r="AG77" s="28">
        <f aca="true" t="shared" si="1" ref="AG77:AO77">SUM(AG55:AG76)</f>
        <v>9</v>
      </c>
      <c r="AH77" s="28">
        <f t="shared" si="1"/>
        <v>0</v>
      </c>
      <c r="AI77" s="28">
        <f t="shared" si="1"/>
        <v>4</v>
      </c>
      <c r="AJ77" s="28">
        <f t="shared" si="1"/>
        <v>0</v>
      </c>
      <c r="AK77" s="28">
        <f t="shared" si="1"/>
        <v>8</v>
      </c>
      <c r="AL77" s="28">
        <f t="shared" si="1"/>
        <v>2</v>
      </c>
      <c r="AM77" s="28">
        <f t="shared" si="1"/>
        <v>8</v>
      </c>
      <c r="AN77" s="28">
        <f t="shared" si="1"/>
        <v>1</v>
      </c>
      <c r="AO77" s="28">
        <f t="shared" si="1"/>
        <v>4</v>
      </c>
      <c r="AQ77" s="7">
        <f t="shared" si="0"/>
        <v>251</v>
      </c>
    </row>
    <row r="78" ht="11.25">
      <c r="AQ78" s="7">
        <v>0</v>
      </c>
    </row>
    <row r="79" spans="1:43" ht="11.25">
      <c r="A79" s="24" t="s">
        <v>345</v>
      </c>
      <c r="AQ79" s="7">
        <v>0</v>
      </c>
    </row>
    <row r="80" spans="1:43" ht="11.25">
      <c r="A80" s="30" t="s">
        <v>346</v>
      </c>
      <c r="F80" s="7">
        <v>52</v>
      </c>
      <c r="H80" s="7">
        <v>12</v>
      </c>
      <c r="I80" s="7">
        <v>12</v>
      </c>
      <c r="J80" s="7">
        <v>8</v>
      </c>
      <c r="K80" s="7">
        <v>12</v>
      </c>
      <c r="O80" s="7">
        <v>38</v>
      </c>
      <c r="P80" s="7">
        <v>28</v>
      </c>
      <c r="R80" s="7">
        <v>8</v>
      </c>
      <c r="S80" s="7">
        <v>48</v>
      </c>
      <c r="T80" s="7">
        <v>176</v>
      </c>
      <c r="V80" s="7">
        <v>32</v>
      </c>
      <c r="W80" s="7">
        <v>2</v>
      </c>
      <c r="X80" s="7">
        <v>16</v>
      </c>
      <c r="Y80" s="7">
        <v>48</v>
      </c>
      <c r="Z80" s="7">
        <v>60</v>
      </c>
      <c r="AB80" s="7">
        <v>40</v>
      </c>
      <c r="AC80" s="7">
        <v>104</v>
      </c>
      <c r="AD80" s="7">
        <v>68</v>
      </c>
      <c r="AF80" s="7">
        <v>16</v>
      </c>
      <c r="AQ80" s="7">
        <v>780</v>
      </c>
    </row>
    <row r="81" spans="1:43" ht="11.25">
      <c r="A81" s="30" t="s">
        <v>347</v>
      </c>
      <c r="J81" s="7">
        <v>84</v>
      </c>
      <c r="O81" s="7">
        <v>60</v>
      </c>
      <c r="R81" s="7">
        <v>8</v>
      </c>
      <c r="S81" s="7">
        <v>4</v>
      </c>
      <c r="T81" s="7">
        <v>32</v>
      </c>
      <c r="W81" s="7">
        <v>3</v>
      </c>
      <c r="X81" s="7">
        <v>48</v>
      </c>
      <c r="Y81" s="7">
        <v>120</v>
      </c>
      <c r="Z81" s="7">
        <v>156</v>
      </c>
      <c r="AA81" s="7">
        <v>36</v>
      </c>
      <c r="AB81" s="7">
        <v>72</v>
      </c>
      <c r="AC81" s="7">
        <v>36</v>
      </c>
      <c r="AQ81" s="7">
        <v>659</v>
      </c>
    </row>
    <row r="82" spans="1:43" ht="11.25">
      <c r="A82" s="30" t="s">
        <v>348</v>
      </c>
      <c r="B82" s="7">
        <v>4</v>
      </c>
      <c r="K82" s="7">
        <v>8</v>
      </c>
      <c r="P82" s="7">
        <v>12</v>
      </c>
      <c r="AQ82" s="7">
        <v>24</v>
      </c>
    </row>
    <row r="83" spans="1:43" ht="11.25">
      <c r="A83" s="30" t="s">
        <v>154</v>
      </c>
      <c r="B83" s="7">
        <v>8</v>
      </c>
      <c r="C83" s="7">
        <v>40</v>
      </c>
      <c r="D83" s="7">
        <v>4</v>
      </c>
      <c r="E83" s="7">
        <v>56</v>
      </c>
      <c r="F83" s="7">
        <v>41</v>
      </c>
      <c r="G83" s="7">
        <v>1</v>
      </c>
      <c r="H83" s="7">
        <v>1</v>
      </c>
      <c r="I83" s="7">
        <v>34</v>
      </c>
      <c r="J83" s="7">
        <v>5</v>
      </c>
      <c r="K83" s="7">
        <v>14</v>
      </c>
      <c r="L83" s="7">
        <v>1</v>
      </c>
      <c r="M83" s="7">
        <v>26</v>
      </c>
      <c r="N83" s="7">
        <v>50</v>
      </c>
      <c r="O83" s="7">
        <v>1</v>
      </c>
      <c r="P83" s="7">
        <v>40</v>
      </c>
      <c r="Q83" s="7">
        <v>2</v>
      </c>
      <c r="R83" s="7">
        <v>0</v>
      </c>
      <c r="S83" s="7">
        <v>3</v>
      </c>
      <c r="T83" s="7">
        <v>0</v>
      </c>
      <c r="U83" s="7">
        <v>1</v>
      </c>
      <c r="V83" s="7">
        <v>16</v>
      </c>
      <c r="W83" s="7">
        <v>5</v>
      </c>
      <c r="X83" s="7">
        <v>8</v>
      </c>
      <c r="Y83" s="7">
        <v>19</v>
      </c>
      <c r="Z83" s="7">
        <v>75</v>
      </c>
      <c r="AA83" s="7">
        <v>9</v>
      </c>
      <c r="AB83" s="7">
        <v>3</v>
      </c>
      <c r="AC83" s="7">
        <v>1</v>
      </c>
      <c r="AD83" s="7">
        <v>36</v>
      </c>
      <c r="AE83" s="7">
        <v>20</v>
      </c>
      <c r="AF83" s="7">
        <v>14</v>
      </c>
      <c r="AK83" s="7">
        <v>8</v>
      </c>
      <c r="AL83" s="7">
        <v>10</v>
      </c>
      <c r="AM83" s="7">
        <v>6</v>
      </c>
      <c r="AQ83" s="7">
        <v>558</v>
      </c>
    </row>
    <row r="84" spans="1:43" ht="11.25">
      <c r="A84" s="30" t="s">
        <v>155</v>
      </c>
      <c r="G84" s="7">
        <v>4</v>
      </c>
      <c r="H84" s="7">
        <v>4</v>
      </c>
      <c r="M84" s="7">
        <v>1</v>
      </c>
      <c r="Q84" s="7">
        <v>1</v>
      </c>
      <c r="W84" s="7">
        <v>3</v>
      </c>
      <c r="AB84" s="7">
        <v>2</v>
      </c>
      <c r="AQ84" s="7">
        <v>15</v>
      </c>
    </row>
    <row r="85" spans="1:43" ht="11.25">
      <c r="A85" s="30" t="s">
        <v>349</v>
      </c>
      <c r="D85" s="7">
        <v>124</v>
      </c>
      <c r="J85" s="7">
        <v>8</v>
      </c>
      <c r="N85" s="7">
        <v>1</v>
      </c>
      <c r="O85" s="7">
        <v>4</v>
      </c>
      <c r="Q85" s="7">
        <v>1</v>
      </c>
      <c r="S85" s="7">
        <v>1</v>
      </c>
      <c r="W85" s="7">
        <v>1</v>
      </c>
      <c r="X85" s="7">
        <v>8</v>
      </c>
      <c r="Y85" s="7">
        <v>4</v>
      </c>
      <c r="Z85" s="7">
        <v>32</v>
      </c>
      <c r="AB85" s="7">
        <v>4</v>
      </c>
      <c r="AD85" s="7">
        <v>8</v>
      </c>
      <c r="AF85" s="7">
        <v>8</v>
      </c>
      <c r="AQ85" s="7">
        <v>204</v>
      </c>
    </row>
    <row r="86" spans="1:43" ht="11.25">
      <c r="A86" s="30" t="s">
        <v>350</v>
      </c>
      <c r="B86" s="7">
        <v>24</v>
      </c>
      <c r="C86" s="7">
        <v>18</v>
      </c>
      <c r="D86" s="7">
        <v>267</v>
      </c>
      <c r="E86" s="7">
        <v>35</v>
      </c>
      <c r="F86" s="7">
        <v>270</v>
      </c>
      <c r="G86" s="7">
        <v>15</v>
      </c>
      <c r="H86" s="7">
        <v>65</v>
      </c>
      <c r="I86" s="7">
        <v>119</v>
      </c>
      <c r="J86" s="7">
        <v>241</v>
      </c>
      <c r="K86" s="7">
        <v>160</v>
      </c>
      <c r="L86" s="7">
        <v>157</v>
      </c>
      <c r="M86" s="7">
        <v>240</v>
      </c>
      <c r="N86" s="7">
        <v>172</v>
      </c>
      <c r="O86" s="7">
        <v>192</v>
      </c>
      <c r="P86" s="7">
        <v>141</v>
      </c>
      <c r="Q86" s="7">
        <v>121</v>
      </c>
      <c r="R86" s="7">
        <v>200</v>
      </c>
      <c r="S86" s="7">
        <v>133</v>
      </c>
      <c r="T86" s="7">
        <v>103</v>
      </c>
      <c r="U86" s="7">
        <v>129</v>
      </c>
      <c r="V86" s="7">
        <v>158</v>
      </c>
      <c r="W86" s="7">
        <v>280</v>
      </c>
      <c r="X86" s="7">
        <v>389</v>
      </c>
      <c r="Y86" s="7">
        <v>334</v>
      </c>
      <c r="Z86" s="7">
        <v>340</v>
      </c>
      <c r="AA86" s="7">
        <v>193</v>
      </c>
      <c r="AB86" s="7">
        <v>155</v>
      </c>
      <c r="AC86" s="7">
        <v>75</v>
      </c>
      <c r="AD86" s="7">
        <v>308</v>
      </c>
      <c r="AE86" s="7">
        <v>80</v>
      </c>
      <c r="AF86" s="7">
        <v>16</v>
      </c>
      <c r="AG86" s="7">
        <v>207</v>
      </c>
      <c r="AH86" s="7">
        <v>141</v>
      </c>
      <c r="AI86" s="7">
        <v>164</v>
      </c>
      <c r="AJ86" s="7">
        <v>462</v>
      </c>
      <c r="AK86" s="7">
        <v>117</v>
      </c>
      <c r="AL86" s="7">
        <v>95</v>
      </c>
      <c r="AM86" s="7">
        <v>126</v>
      </c>
      <c r="AN86" s="7">
        <v>24</v>
      </c>
      <c r="AO86" s="7">
        <v>141</v>
      </c>
      <c r="AQ86" s="7">
        <v>6607</v>
      </c>
    </row>
    <row r="87" spans="1:43" ht="11.25">
      <c r="A87" s="24" t="s">
        <v>351</v>
      </c>
      <c r="B87" s="7">
        <v>12</v>
      </c>
      <c r="C87" s="7">
        <v>40</v>
      </c>
      <c r="D87" s="7">
        <v>128</v>
      </c>
      <c r="E87" s="7">
        <v>56</v>
      </c>
      <c r="F87" s="7">
        <v>93</v>
      </c>
      <c r="G87" s="7">
        <v>5</v>
      </c>
      <c r="H87" s="7">
        <v>17</v>
      </c>
      <c r="I87" s="7">
        <v>46</v>
      </c>
      <c r="J87" s="7">
        <v>105</v>
      </c>
      <c r="K87" s="7">
        <v>34</v>
      </c>
      <c r="L87" s="7">
        <v>1</v>
      </c>
      <c r="M87" s="7">
        <v>27</v>
      </c>
      <c r="N87" s="7">
        <v>51</v>
      </c>
      <c r="O87" s="7">
        <v>103</v>
      </c>
      <c r="P87" s="7">
        <v>80</v>
      </c>
      <c r="Q87" s="7">
        <v>4</v>
      </c>
      <c r="R87" s="7">
        <v>16</v>
      </c>
      <c r="S87" s="7">
        <v>56</v>
      </c>
      <c r="T87" s="7">
        <v>208</v>
      </c>
      <c r="U87" s="7">
        <v>1</v>
      </c>
      <c r="V87" s="7">
        <v>48</v>
      </c>
      <c r="W87" s="7">
        <v>14</v>
      </c>
      <c r="X87" s="7">
        <v>80</v>
      </c>
      <c r="Y87" s="7">
        <v>191</v>
      </c>
      <c r="Z87" s="7">
        <v>323</v>
      </c>
      <c r="AA87" s="7">
        <v>45</v>
      </c>
      <c r="AB87" s="7">
        <v>121</v>
      </c>
      <c r="AC87" s="7">
        <v>141</v>
      </c>
      <c r="AD87" s="7">
        <v>112</v>
      </c>
      <c r="AE87" s="7">
        <v>20</v>
      </c>
      <c r="AF87" s="7">
        <v>38</v>
      </c>
      <c r="AQ87" s="7">
        <v>2216</v>
      </c>
    </row>
    <row r="88" ht="11.25">
      <c r="AQ88" s="7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3"/>
  <sheetViews>
    <sheetView workbookViewId="0" topLeftCell="A1">
      <selection activeCell="B35" sqref="B35"/>
    </sheetView>
  </sheetViews>
  <sheetFormatPr defaultColWidth="9.140625" defaultRowHeight="12.75"/>
  <cols>
    <col min="1" max="1" width="27.8515625" style="0" bestFit="1" customWidth="1"/>
  </cols>
  <sheetData>
    <row r="1" spans="1:43" s="6" customFormat="1" ht="56.25">
      <c r="A1" s="33" t="s">
        <v>247</v>
      </c>
      <c r="B1" s="2" t="s">
        <v>248</v>
      </c>
      <c r="C1" s="2" t="s">
        <v>249</v>
      </c>
      <c r="D1" s="2" t="s">
        <v>249</v>
      </c>
      <c r="E1" s="2" t="s">
        <v>249</v>
      </c>
      <c r="F1" s="2" t="s">
        <v>250</v>
      </c>
      <c r="G1" s="2" t="s">
        <v>250</v>
      </c>
      <c r="H1" s="2" t="s">
        <v>250</v>
      </c>
      <c r="I1" s="2" t="s">
        <v>250</v>
      </c>
      <c r="J1" s="2" t="s">
        <v>250</v>
      </c>
      <c r="K1" s="2" t="s">
        <v>250</v>
      </c>
      <c r="L1" s="2" t="s">
        <v>251</v>
      </c>
      <c r="M1" s="2" t="s">
        <v>251</v>
      </c>
      <c r="N1" s="2" t="s">
        <v>251</v>
      </c>
      <c r="O1" s="2" t="s">
        <v>251</v>
      </c>
      <c r="P1" s="2" t="s">
        <v>251</v>
      </c>
      <c r="Q1" s="2" t="s">
        <v>251</v>
      </c>
      <c r="R1" s="2" t="s">
        <v>252</v>
      </c>
      <c r="S1" s="2" t="s">
        <v>252</v>
      </c>
      <c r="T1" s="2" t="s">
        <v>252</v>
      </c>
      <c r="U1" s="2" t="s">
        <v>252</v>
      </c>
      <c r="V1" s="2" t="s">
        <v>252</v>
      </c>
      <c r="W1" s="2" t="s">
        <v>253</v>
      </c>
      <c r="X1" s="2" t="s">
        <v>253</v>
      </c>
      <c r="Y1" s="2" t="s">
        <v>253</v>
      </c>
      <c r="Z1" s="2" t="s">
        <v>253</v>
      </c>
      <c r="AA1" s="2" t="s">
        <v>253</v>
      </c>
      <c r="AB1" s="2" t="s">
        <v>253</v>
      </c>
      <c r="AC1" s="2" t="s">
        <v>254</v>
      </c>
      <c r="AD1" s="2" t="s">
        <v>254</v>
      </c>
      <c r="AE1" s="2" t="s">
        <v>254</v>
      </c>
      <c r="AF1" s="2" t="s">
        <v>255</v>
      </c>
      <c r="AG1" s="2" t="s">
        <v>256</v>
      </c>
      <c r="AH1" s="2" t="s">
        <v>257</v>
      </c>
      <c r="AI1" s="2" t="s">
        <v>258</v>
      </c>
      <c r="AJ1" s="2" t="s">
        <v>259</v>
      </c>
      <c r="AK1" s="2" t="s">
        <v>260</v>
      </c>
      <c r="AL1" s="2" t="s">
        <v>261</v>
      </c>
      <c r="AM1" s="2" t="s">
        <v>262</v>
      </c>
      <c r="AN1" s="2" t="s">
        <v>263</v>
      </c>
      <c r="AO1" s="2" t="s">
        <v>264</v>
      </c>
      <c r="AQ1" s="5" t="s">
        <v>42</v>
      </c>
    </row>
    <row r="2" spans="1:41" s="7" customFormat="1" ht="11.25">
      <c r="A2" s="7" t="s">
        <v>43</v>
      </c>
      <c r="B2" s="42" t="s">
        <v>265</v>
      </c>
      <c r="C2" s="42" t="s">
        <v>266</v>
      </c>
      <c r="D2" s="42" t="s">
        <v>267</v>
      </c>
      <c r="E2" s="42" t="s">
        <v>268</v>
      </c>
      <c r="F2" s="42" t="s">
        <v>269</v>
      </c>
      <c r="G2" s="42" t="s">
        <v>270</v>
      </c>
      <c r="H2" s="42" t="s">
        <v>271</v>
      </c>
      <c r="I2" s="42" t="s">
        <v>272</v>
      </c>
      <c r="J2" s="42" t="s">
        <v>273</v>
      </c>
      <c r="K2" s="42" t="s">
        <v>274</v>
      </c>
      <c r="L2" s="42" t="s">
        <v>275</v>
      </c>
      <c r="M2" s="42" t="s">
        <v>53</v>
      </c>
      <c r="N2" s="42" t="s">
        <v>276</v>
      </c>
      <c r="O2" s="42" t="s">
        <v>277</v>
      </c>
      <c r="P2" s="42" t="s">
        <v>278</v>
      </c>
      <c r="Q2" s="42" t="s">
        <v>268</v>
      </c>
      <c r="R2" s="43" t="s">
        <v>279</v>
      </c>
      <c r="S2" s="43" t="s">
        <v>280</v>
      </c>
      <c r="T2" s="7" t="s">
        <v>266</v>
      </c>
      <c r="U2" s="7" t="s">
        <v>278</v>
      </c>
      <c r="V2" s="7" t="s">
        <v>44</v>
      </c>
      <c r="W2" s="42" t="s">
        <v>265</v>
      </c>
      <c r="X2" s="42" t="s">
        <v>281</v>
      </c>
      <c r="Y2" s="7" t="s">
        <v>270</v>
      </c>
      <c r="Z2" s="7" t="s">
        <v>276</v>
      </c>
      <c r="AA2" s="7" t="s">
        <v>282</v>
      </c>
      <c r="AB2" s="7" t="s">
        <v>283</v>
      </c>
      <c r="AC2" s="42" t="s">
        <v>284</v>
      </c>
      <c r="AD2" s="7" t="s">
        <v>285</v>
      </c>
      <c r="AE2" s="7" t="s">
        <v>278</v>
      </c>
      <c r="AF2" s="43" t="s">
        <v>286</v>
      </c>
      <c r="AG2" s="43" t="s">
        <v>287</v>
      </c>
      <c r="AH2" s="43" t="s">
        <v>288</v>
      </c>
      <c r="AI2" s="43" t="s">
        <v>289</v>
      </c>
      <c r="AJ2" s="43" t="s">
        <v>290</v>
      </c>
      <c r="AK2" s="43" t="s">
        <v>291</v>
      </c>
      <c r="AL2" s="43" t="s">
        <v>291</v>
      </c>
      <c r="AM2" s="43" t="s">
        <v>292</v>
      </c>
      <c r="AN2" s="43" t="s">
        <v>293</v>
      </c>
      <c r="AO2" s="43" t="s">
        <v>294</v>
      </c>
    </row>
    <row r="3" spans="1:41" s="32" customFormat="1" ht="11.25">
      <c r="A3" s="32" t="s">
        <v>201</v>
      </c>
      <c r="B3" s="32">
        <v>5.36</v>
      </c>
      <c r="C3" s="32">
        <v>6.26</v>
      </c>
      <c r="D3" s="32">
        <v>6.65</v>
      </c>
      <c r="E3" s="32">
        <v>6.85</v>
      </c>
      <c r="F3" s="32">
        <v>7.06</v>
      </c>
      <c r="G3" s="32">
        <v>7.45</v>
      </c>
      <c r="H3" s="32">
        <v>7.85</v>
      </c>
      <c r="I3" s="32">
        <v>8.06</v>
      </c>
      <c r="J3" s="32">
        <v>8.25</v>
      </c>
      <c r="K3" s="32">
        <v>8.31</v>
      </c>
      <c r="L3" s="32">
        <v>8.76</v>
      </c>
      <c r="M3" s="32">
        <v>8.81</v>
      </c>
      <c r="N3" s="32">
        <v>9.1</v>
      </c>
      <c r="O3" s="32">
        <v>9.25</v>
      </c>
      <c r="P3" s="32">
        <v>9.45</v>
      </c>
      <c r="Q3" s="32">
        <v>9.85</v>
      </c>
      <c r="R3" s="32">
        <v>10.11</v>
      </c>
      <c r="S3" s="32">
        <v>10.55</v>
      </c>
      <c r="T3" s="32">
        <v>10.76</v>
      </c>
      <c r="U3" s="32">
        <v>10.95</v>
      </c>
      <c r="V3" s="32">
        <v>11.19</v>
      </c>
      <c r="W3" s="32">
        <v>11.56</v>
      </c>
      <c r="X3" s="32">
        <v>11.76</v>
      </c>
      <c r="Y3" s="32">
        <v>11.95</v>
      </c>
      <c r="Z3" s="32">
        <v>12.1</v>
      </c>
      <c r="AA3" s="32">
        <v>12.55</v>
      </c>
      <c r="AB3" s="32">
        <v>12.81</v>
      </c>
      <c r="AC3" s="32">
        <v>13.05</v>
      </c>
      <c r="AD3" s="32">
        <v>13.31</v>
      </c>
      <c r="AE3" s="32">
        <v>13.95</v>
      </c>
      <c r="AF3" s="32">
        <v>14.38</v>
      </c>
      <c r="AG3" s="32">
        <v>16.13</v>
      </c>
      <c r="AH3" s="32">
        <v>17.82</v>
      </c>
      <c r="AI3" s="32">
        <v>19.43</v>
      </c>
      <c r="AJ3" s="32">
        <v>20.52</v>
      </c>
      <c r="AK3" s="32">
        <v>21.53</v>
      </c>
      <c r="AL3" s="32">
        <v>23.03</v>
      </c>
      <c r="AM3" s="32">
        <v>23.97</v>
      </c>
      <c r="AN3" s="32">
        <v>26.49</v>
      </c>
      <c r="AO3" s="32">
        <v>31</v>
      </c>
    </row>
    <row r="4" spans="1:41" s="7" customFormat="1" ht="11.25">
      <c r="A4" s="7" t="s">
        <v>295</v>
      </c>
      <c r="B4" s="7">
        <v>508</v>
      </c>
      <c r="C4" s="7">
        <v>557</v>
      </c>
      <c r="D4" s="7">
        <v>588</v>
      </c>
      <c r="E4" s="7">
        <v>601</v>
      </c>
      <c r="F4" s="7">
        <v>613</v>
      </c>
      <c r="G4" s="7">
        <v>636</v>
      </c>
      <c r="H4" s="7">
        <v>660</v>
      </c>
      <c r="I4" s="7">
        <v>673</v>
      </c>
      <c r="J4" s="7">
        <v>684</v>
      </c>
      <c r="K4" s="7">
        <v>687</v>
      </c>
      <c r="L4" s="7">
        <v>724</v>
      </c>
      <c r="M4" s="7">
        <v>729</v>
      </c>
      <c r="N4" s="7">
        <v>752</v>
      </c>
      <c r="O4" s="7">
        <v>761</v>
      </c>
      <c r="P4" s="7">
        <v>771</v>
      </c>
      <c r="Q4" s="7">
        <v>794</v>
      </c>
      <c r="R4" s="7">
        <v>814</v>
      </c>
      <c r="S4" s="7">
        <v>850</v>
      </c>
      <c r="T4" s="7">
        <v>867</v>
      </c>
      <c r="U4" s="7">
        <v>881</v>
      </c>
      <c r="V4" s="7">
        <v>899</v>
      </c>
      <c r="W4" s="7">
        <v>928</v>
      </c>
      <c r="X4" s="7">
        <v>943</v>
      </c>
      <c r="Y4" s="7">
        <v>957</v>
      </c>
      <c r="Z4" s="7">
        <v>967</v>
      </c>
      <c r="AA4" s="7">
        <v>1000</v>
      </c>
      <c r="AB4" s="7">
        <v>1015</v>
      </c>
      <c r="AC4" s="7">
        <v>1025</v>
      </c>
      <c r="AD4" s="7">
        <v>1035</v>
      </c>
      <c r="AE4" s="7">
        <v>1068</v>
      </c>
      <c r="AF4" s="7">
        <v>1101</v>
      </c>
      <c r="AG4" s="7">
        <v>1277</v>
      </c>
      <c r="AH4" s="7">
        <v>1436</v>
      </c>
      <c r="AI4" s="7">
        <v>1587</v>
      </c>
      <c r="AJ4" s="7">
        <v>1689</v>
      </c>
      <c r="AK4" s="7">
        <v>1784</v>
      </c>
      <c r="AL4" s="7">
        <v>1925</v>
      </c>
      <c r="AM4" s="7">
        <v>2000</v>
      </c>
      <c r="AN4" s="7">
        <v>2237</v>
      </c>
      <c r="AO4" s="7">
        <v>2660</v>
      </c>
    </row>
    <row r="5" spans="1:32" s="32" customFormat="1" ht="11.25">
      <c r="A5" s="32" t="s">
        <v>296</v>
      </c>
      <c r="B5" s="32">
        <v>4</v>
      </c>
      <c r="C5" s="32">
        <v>3.8</v>
      </c>
      <c r="D5" s="32">
        <v>4</v>
      </c>
      <c r="E5" s="32">
        <v>3.6</v>
      </c>
      <c r="F5" s="32">
        <v>3.2</v>
      </c>
      <c r="G5" s="32">
        <v>4.3</v>
      </c>
      <c r="H5" s="32">
        <v>3.6</v>
      </c>
      <c r="I5" s="32">
        <v>4.2</v>
      </c>
      <c r="J5" s="32">
        <v>3.6</v>
      </c>
      <c r="K5" s="32">
        <v>3.4</v>
      </c>
      <c r="L5" s="32">
        <v>4.1</v>
      </c>
      <c r="M5" s="32">
        <v>3.9</v>
      </c>
      <c r="N5" s="32">
        <v>4.2</v>
      </c>
      <c r="O5" s="32">
        <v>3.6</v>
      </c>
      <c r="P5" s="32">
        <v>4.1</v>
      </c>
      <c r="Q5" s="32">
        <v>4.2</v>
      </c>
      <c r="R5" s="32">
        <v>3.6</v>
      </c>
      <c r="S5" s="32">
        <v>3.7</v>
      </c>
      <c r="T5" s="32">
        <v>4</v>
      </c>
      <c r="U5" s="32">
        <v>4.5</v>
      </c>
      <c r="V5" s="32">
        <v>3.7</v>
      </c>
      <c r="W5" s="32">
        <v>4.2</v>
      </c>
      <c r="X5" s="32">
        <v>3.3</v>
      </c>
      <c r="Y5" s="32">
        <v>3.6</v>
      </c>
      <c r="Z5" s="32">
        <v>4</v>
      </c>
      <c r="AA5" s="32">
        <v>3.3</v>
      </c>
      <c r="AB5" s="32">
        <v>3.8</v>
      </c>
      <c r="AC5" s="32">
        <v>3.3</v>
      </c>
      <c r="AD5" s="32">
        <v>4.1</v>
      </c>
      <c r="AE5" s="32">
        <v>3.1</v>
      </c>
      <c r="AF5" s="32">
        <v>3.7</v>
      </c>
    </row>
    <row r="6" spans="1:32" s="32" customFormat="1" ht="11.25">
      <c r="A6" s="32" t="s">
        <v>297</v>
      </c>
      <c r="B6" s="32">
        <v>0.4</v>
      </c>
      <c r="C6" s="32">
        <v>0.55</v>
      </c>
      <c r="D6" s="32">
        <v>0.23</v>
      </c>
      <c r="E6" s="32">
        <v>0.45</v>
      </c>
      <c r="F6" s="32">
        <v>0.32</v>
      </c>
      <c r="G6" s="32">
        <v>0.2</v>
      </c>
      <c r="H6" s="32">
        <v>-0.6</v>
      </c>
      <c r="I6" s="32">
        <v>0.04</v>
      </c>
      <c r="J6" s="32">
        <v>0.4</v>
      </c>
      <c r="K6" s="32">
        <v>0.65</v>
      </c>
      <c r="L6" s="32">
        <v>0.3</v>
      </c>
      <c r="M6" s="32">
        <v>0.38</v>
      </c>
      <c r="N6" s="32">
        <v>-0.07</v>
      </c>
      <c r="O6" s="32">
        <v>0.4</v>
      </c>
      <c r="P6" s="32">
        <v>0</v>
      </c>
      <c r="Q6" s="32">
        <v>-0.12</v>
      </c>
      <c r="R6" s="32">
        <v>0.4</v>
      </c>
      <c r="S6" s="32">
        <v>0.44</v>
      </c>
      <c r="T6" s="32">
        <v>-0.3</v>
      </c>
      <c r="U6" s="32">
        <v>-0.33</v>
      </c>
      <c r="V6" s="32">
        <v>0.05</v>
      </c>
      <c r="W6" s="32">
        <v>-0.2</v>
      </c>
      <c r="X6" s="32">
        <v>0.5</v>
      </c>
      <c r="Y6" s="32">
        <v>0.2</v>
      </c>
      <c r="Z6" s="32">
        <v>0.4</v>
      </c>
      <c r="AA6" s="32">
        <v>0.49</v>
      </c>
      <c r="AB6" s="32">
        <v>0.15</v>
      </c>
      <c r="AC6" s="32">
        <v>0.5</v>
      </c>
      <c r="AD6" s="32">
        <v>0.37</v>
      </c>
      <c r="AE6" s="32">
        <v>0.65</v>
      </c>
      <c r="AF6" s="32">
        <v>0.45</v>
      </c>
    </row>
    <row r="7" spans="1:41" s="7" customFormat="1" ht="11.25">
      <c r="A7" s="7" t="s">
        <v>83</v>
      </c>
      <c r="B7" s="7">
        <v>44</v>
      </c>
      <c r="C7" s="7">
        <v>45</v>
      </c>
      <c r="D7" s="7">
        <v>35</v>
      </c>
      <c r="E7" s="7">
        <v>36.8</v>
      </c>
      <c r="F7" s="7">
        <v>35</v>
      </c>
      <c r="G7" s="7">
        <v>36</v>
      </c>
      <c r="H7" s="7">
        <v>34.8</v>
      </c>
      <c r="I7" s="7">
        <v>33</v>
      </c>
      <c r="J7" s="7">
        <v>33</v>
      </c>
      <c r="K7" s="7">
        <v>32.5</v>
      </c>
      <c r="L7" s="7">
        <v>34</v>
      </c>
      <c r="M7" s="7">
        <v>39.5</v>
      </c>
      <c r="N7" s="7">
        <v>42</v>
      </c>
      <c r="O7" s="7">
        <v>37</v>
      </c>
      <c r="P7" s="7">
        <v>37.3</v>
      </c>
      <c r="Q7" s="7">
        <v>33</v>
      </c>
      <c r="R7" s="7">
        <v>30</v>
      </c>
      <c r="S7" s="7">
        <v>33.2</v>
      </c>
      <c r="T7" s="7">
        <v>46</v>
      </c>
      <c r="U7" s="7">
        <v>27</v>
      </c>
      <c r="V7" s="7">
        <v>34.9</v>
      </c>
      <c r="W7" s="7">
        <v>35</v>
      </c>
      <c r="X7" s="7">
        <v>30.6</v>
      </c>
      <c r="Y7" s="7">
        <v>40</v>
      </c>
      <c r="Z7" s="7">
        <v>48</v>
      </c>
      <c r="AA7" s="7">
        <v>34.1</v>
      </c>
      <c r="AB7" s="7">
        <v>40</v>
      </c>
      <c r="AC7" s="7">
        <v>36</v>
      </c>
      <c r="AD7" s="7">
        <v>34</v>
      </c>
      <c r="AE7" s="7">
        <v>47</v>
      </c>
      <c r="AF7" s="7">
        <v>18.2</v>
      </c>
      <c r="AG7" s="7">
        <v>24.46</v>
      </c>
      <c r="AH7" s="7">
        <v>19.41</v>
      </c>
      <c r="AI7" s="7">
        <v>22.65</v>
      </c>
      <c r="AJ7" s="7">
        <v>21.59</v>
      </c>
      <c r="AK7" s="7">
        <v>25.31</v>
      </c>
      <c r="AL7" s="7">
        <v>28.03</v>
      </c>
      <c r="AM7" s="7">
        <v>18.06</v>
      </c>
      <c r="AN7" s="7">
        <v>28.09</v>
      </c>
      <c r="AO7" s="7">
        <v>29.21</v>
      </c>
    </row>
    <row r="8" spans="1:41" s="14" customFormat="1" ht="12.75">
      <c r="A8" s="14" t="s">
        <v>298</v>
      </c>
      <c r="B8" s="14">
        <v>31</v>
      </c>
      <c r="C8" s="14">
        <v>34</v>
      </c>
      <c r="D8" s="14">
        <v>31</v>
      </c>
      <c r="E8" s="44">
        <v>13.8</v>
      </c>
      <c r="F8" s="14">
        <v>33</v>
      </c>
      <c r="G8" s="14">
        <v>35</v>
      </c>
      <c r="H8" s="14">
        <v>15.7</v>
      </c>
      <c r="I8" s="14">
        <v>32</v>
      </c>
      <c r="J8" s="14">
        <v>27</v>
      </c>
      <c r="K8" s="14">
        <v>11.3</v>
      </c>
      <c r="L8" s="14">
        <v>33</v>
      </c>
      <c r="M8" s="14">
        <v>15.8</v>
      </c>
      <c r="N8" s="14">
        <v>37</v>
      </c>
      <c r="O8" s="14">
        <v>33</v>
      </c>
      <c r="P8" s="14">
        <v>9.1</v>
      </c>
      <c r="Q8" s="14">
        <v>27</v>
      </c>
      <c r="R8" s="14">
        <v>18</v>
      </c>
      <c r="S8" s="14">
        <v>10.8</v>
      </c>
      <c r="T8" s="14">
        <v>35</v>
      </c>
      <c r="U8" s="14">
        <v>24</v>
      </c>
      <c r="V8" s="14">
        <v>15.8</v>
      </c>
      <c r="W8" s="14">
        <v>26</v>
      </c>
      <c r="X8" s="14">
        <v>9.7</v>
      </c>
      <c r="Y8" s="14">
        <v>28</v>
      </c>
      <c r="Z8" s="14">
        <v>32</v>
      </c>
      <c r="AA8" s="14">
        <v>9.2</v>
      </c>
      <c r="AB8" s="14">
        <v>27</v>
      </c>
      <c r="AC8" s="14">
        <v>10.7</v>
      </c>
      <c r="AD8" s="14">
        <v>24</v>
      </c>
      <c r="AE8" s="14">
        <v>29</v>
      </c>
      <c r="AF8" s="14">
        <v>9</v>
      </c>
      <c r="AG8" s="14">
        <v>8.15</v>
      </c>
      <c r="AH8" s="14">
        <v>5.47</v>
      </c>
      <c r="AI8" s="14">
        <v>7.79</v>
      </c>
      <c r="AJ8" s="14">
        <v>5.57</v>
      </c>
      <c r="AK8" s="14">
        <v>6.83</v>
      </c>
      <c r="AL8" s="14">
        <v>6.36</v>
      </c>
      <c r="AM8" s="14">
        <v>6.1</v>
      </c>
      <c r="AN8" s="14">
        <v>5.14</v>
      </c>
      <c r="AO8" s="14">
        <v>6.23</v>
      </c>
    </row>
    <row r="9" spans="1:41" s="45" customFormat="1" ht="11.25">
      <c r="A9" s="45" t="s">
        <v>85</v>
      </c>
      <c r="B9" s="45">
        <v>70.45454545454545</v>
      </c>
      <c r="C9" s="45">
        <v>75.55555555555556</v>
      </c>
      <c r="D9" s="45">
        <v>88.57142857142857</v>
      </c>
      <c r="E9" s="45">
        <v>37.5</v>
      </c>
      <c r="F9" s="45">
        <v>94.28571428571428</v>
      </c>
      <c r="G9" s="45">
        <v>97.22222222222221</v>
      </c>
      <c r="H9" s="45">
        <v>45.11494252873563</v>
      </c>
      <c r="I9" s="45">
        <v>96.96969696969697</v>
      </c>
      <c r="J9" s="45">
        <v>81.81818181818183</v>
      </c>
      <c r="K9" s="45">
        <v>34.76923076923077</v>
      </c>
      <c r="L9" s="45">
        <v>97.05882352941177</v>
      </c>
      <c r="M9" s="45">
        <v>40</v>
      </c>
      <c r="N9" s="45">
        <v>88.09523809523809</v>
      </c>
      <c r="O9" s="45">
        <v>89.1891891891892</v>
      </c>
      <c r="P9" s="45">
        <v>24.396782841823057</v>
      </c>
      <c r="Q9" s="45">
        <v>81.81818181818183</v>
      </c>
      <c r="R9" s="45">
        <v>60</v>
      </c>
      <c r="S9" s="45">
        <v>32.53012048192771</v>
      </c>
      <c r="T9" s="45">
        <v>76.08695652173914</v>
      </c>
      <c r="U9" s="45">
        <v>88.88888888888889</v>
      </c>
      <c r="V9" s="45">
        <v>45.272206303724936</v>
      </c>
      <c r="W9" s="45">
        <v>74.28571428571429</v>
      </c>
      <c r="X9" s="45">
        <v>31.699346405228756</v>
      </c>
      <c r="Y9" s="45">
        <v>70</v>
      </c>
      <c r="Z9" s="45">
        <v>66.66666666666666</v>
      </c>
      <c r="AA9" s="45">
        <v>26.97947214076246</v>
      </c>
      <c r="AB9" s="45">
        <v>67.5</v>
      </c>
      <c r="AC9" s="45">
        <v>29.72222222222222</v>
      </c>
      <c r="AD9" s="45">
        <v>70.58823529411765</v>
      </c>
      <c r="AE9" s="45">
        <v>61.702127659574465</v>
      </c>
      <c r="AF9" s="45">
        <v>49.45054945054945</v>
      </c>
      <c r="AG9" s="45">
        <v>33.31970564186427</v>
      </c>
      <c r="AH9" s="45">
        <v>28.181349819680573</v>
      </c>
      <c r="AI9" s="45">
        <v>34.39293598233996</v>
      </c>
      <c r="AJ9" s="45">
        <v>25.79898100972673</v>
      </c>
      <c r="AK9" s="45">
        <v>26.98538127222442</v>
      </c>
      <c r="AL9" s="45">
        <v>22.689975026757043</v>
      </c>
      <c r="AM9" s="45">
        <v>33.776301218161684</v>
      </c>
      <c r="AN9" s="45">
        <v>18.29832680669277</v>
      </c>
      <c r="AO9" s="45">
        <v>21.328312221841834</v>
      </c>
    </row>
    <row r="10" spans="1:32" s="7" customFormat="1" ht="11.25">
      <c r="A10" s="7" t="s">
        <v>299</v>
      </c>
      <c r="B10" s="7">
        <v>87</v>
      </c>
      <c r="C10" s="7">
        <v>90</v>
      </c>
      <c r="D10" s="7">
        <v>89</v>
      </c>
      <c r="E10" s="7">
        <v>90</v>
      </c>
      <c r="F10" s="7">
        <v>88</v>
      </c>
      <c r="G10" s="7">
        <v>90</v>
      </c>
      <c r="H10" s="7">
        <v>89</v>
      </c>
      <c r="I10" s="7">
        <v>86</v>
      </c>
      <c r="J10" s="7">
        <v>83</v>
      </c>
      <c r="K10" s="7">
        <v>87</v>
      </c>
      <c r="L10" s="7">
        <v>85</v>
      </c>
      <c r="M10" s="7">
        <v>87</v>
      </c>
      <c r="N10" s="7">
        <v>83</v>
      </c>
      <c r="O10" s="7">
        <v>84</v>
      </c>
      <c r="P10" s="7">
        <v>88</v>
      </c>
      <c r="Q10" s="7">
        <v>84</v>
      </c>
      <c r="R10" s="7">
        <v>87</v>
      </c>
      <c r="S10" s="7">
        <v>87</v>
      </c>
      <c r="T10" s="7">
        <v>88</v>
      </c>
      <c r="U10" s="7">
        <v>86</v>
      </c>
      <c r="V10" s="7">
        <v>89</v>
      </c>
      <c r="W10" s="46">
        <v>86</v>
      </c>
      <c r="X10" s="46">
        <v>85</v>
      </c>
      <c r="Y10" s="46">
        <v>88</v>
      </c>
      <c r="Z10" s="46">
        <v>88</v>
      </c>
      <c r="AA10" s="46">
        <v>90</v>
      </c>
      <c r="AB10" s="46">
        <v>83</v>
      </c>
      <c r="AC10" s="46">
        <v>89</v>
      </c>
      <c r="AD10" s="46">
        <v>86</v>
      </c>
      <c r="AE10" s="46">
        <v>90</v>
      </c>
      <c r="AF10" s="7">
        <v>89</v>
      </c>
    </row>
    <row r="11" spans="1:32" s="7" customFormat="1" ht="11.25">
      <c r="A11" s="7" t="s">
        <v>300</v>
      </c>
      <c r="B11" s="7">
        <v>1</v>
      </c>
      <c r="C11" s="7">
        <v>1.2</v>
      </c>
      <c r="D11" s="7">
        <v>1.6</v>
      </c>
      <c r="E11" s="7">
        <v>1.6</v>
      </c>
      <c r="F11" s="7">
        <v>1.6</v>
      </c>
      <c r="G11" s="7">
        <v>1.7</v>
      </c>
      <c r="H11" s="7">
        <v>1.7</v>
      </c>
      <c r="I11" s="7">
        <v>1.7</v>
      </c>
      <c r="J11" s="7">
        <v>1.7</v>
      </c>
      <c r="K11" s="7">
        <v>1.4</v>
      </c>
      <c r="L11" s="7">
        <v>1.2</v>
      </c>
      <c r="M11" s="7">
        <v>1.2</v>
      </c>
      <c r="N11" s="7">
        <v>1.6</v>
      </c>
      <c r="O11" s="7">
        <v>1.9</v>
      </c>
      <c r="P11" s="7">
        <v>1.9</v>
      </c>
      <c r="Q11" s="7">
        <v>1.4</v>
      </c>
      <c r="R11" s="7">
        <v>1.2</v>
      </c>
      <c r="S11" s="7">
        <v>1.2</v>
      </c>
      <c r="T11" s="7">
        <v>1.3</v>
      </c>
      <c r="U11" s="7">
        <v>1.3</v>
      </c>
      <c r="V11" s="7">
        <v>1.3</v>
      </c>
      <c r="W11" s="46">
        <v>1.3</v>
      </c>
      <c r="X11" s="46">
        <v>1.3</v>
      </c>
      <c r="Y11" s="46">
        <v>1.4</v>
      </c>
      <c r="Z11" s="46">
        <v>1.4</v>
      </c>
      <c r="AA11" s="46">
        <v>1.3</v>
      </c>
      <c r="AB11" s="46">
        <v>2.5</v>
      </c>
      <c r="AC11" s="46">
        <v>2.5</v>
      </c>
      <c r="AD11" s="46">
        <v>2.6</v>
      </c>
      <c r="AE11" s="46">
        <v>1.4</v>
      </c>
      <c r="AF11" s="7">
        <v>1.3</v>
      </c>
    </row>
    <row r="12" spans="1:41" s="32" customFormat="1" ht="11.25">
      <c r="A12" s="32" t="s">
        <v>301</v>
      </c>
      <c r="B12" s="32">
        <v>1.11</v>
      </c>
      <c r="C12" s="32">
        <v>0.87</v>
      </c>
      <c r="D12" s="32">
        <v>2.44</v>
      </c>
      <c r="E12" s="32">
        <v>1.36</v>
      </c>
      <c r="F12" s="32">
        <v>1.36</v>
      </c>
      <c r="G12" s="32">
        <v>1.23</v>
      </c>
      <c r="H12" s="32">
        <v>1.11</v>
      </c>
      <c r="I12" s="32">
        <v>1.84</v>
      </c>
      <c r="J12" s="32">
        <v>1.48</v>
      </c>
      <c r="K12" s="32">
        <v>1.6</v>
      </c>
      <c r="L12" s="32">
        <v>1.48</v>
      </c>
      <c r="M12" s="32">
        <v>1.36</v>
      </c>
      <c r="N12" s="32">
        <v>1.23</v>
      </c>
      <c r="O12" s="32">
        <v>1.23</v>
      </c>
      <c r="P12" s="32">
        <v>1.11</v>
      </c>
      <c r="Q12" s="32">
        <v>1.23</v>
      </c>
      <c r="R12" s="32">
        <v>0.99</v>
      </c>
      <c r="S12" s="32">
        <v>0.99</v>
      </c>
      <c r="T12" s="32">
        <v>1.23</v>
      </c>
      <c r="U12" s="32">
        <v>1.23</v>
      </c>
      <c r="V12" s="32">
        <v>1.36</v>
      </c>
      <c r="W12" s="32">
        <v>0.99</v>
      </c>
      <c r="X12" s="32">
        <v>2.32</v>
      </c>
      <c r="Y12" s="32">
        <v>1.23</v>
      </c>
      <c r="Z12" s="32">
        <v>1.72</v>
      </c>
      <c r="AA12" s="32">
        <v>0.74</v>
      </c>
      <c r="AB12" s="32">
        <v>1.72</v>
      </c>
      <c r="AC12" s="32">
        <v>1.11</v>
      </c>
      <c r="AD12" s="32">
        <v>1.36</v>
      </c>
      <c r="AE12" s="32">
        <v>1.11</v>
      </c>
      <c r="AF12" s="32">
        <v>2.08</v>
      </c>
      <c r="AG12" s="32">
        <v>3</v>
      </c>
      <c r="AH12" s="32">
        <v>4</v>
      </c>
      <c r="AI12" s="32">
        <v>4</v>
      </c>
      <c r="AJ12" s="32">
        <v>4</v>
      </c>
      <c r="AK12" s="32">
        <v>5</v>
      </c>
      <c r="AL12" s="32">
        <v>12</v>
      </c>
      <c r="AM12" s="32">
        <v>11</v>
      </c>
      <c r="AN12" s="32">
        <v>6</v>
      </c>
      <c r="AO12" s="32">
        <v>1</v>
      </c>
    </row>
    <row r="13" spans="1:41" s="7" customFormat="1" ht="11.25">
      <c r="A13" s="7" t="s">
        <v>166</v>
      </c>
      <c r="B13" s="7">
        <v>99</v>
      </c>
      <c r="C13" s="7">
        <v>97.1</v>
      </c>
      <c r="D13" s="7">
        <v>95.2</v>
      </c>
      <c r="E13" s="7">
        <v>98</v>
      </c>
      <c r="F13" s="7">
        <v>99</v>
      </c>
      <c r="G13" s="7">
        <v>99</v>
      </c>
      <c r="H13" s="7">
        <v>98</v>
      </c>
      <c r="I13" s="7">
        <v>97.1</v>
      </c>
      <c r="J13" s="7">
        <v>97.1</v>
      </c>
      <c r="K13" s="7">
        <v>97.1</v>
      </c>
      <c r="L13" s="7">
        <v>97.1</v>
      </c>
      <c r="M13" s="7">
        <v>98</v>
      </c>
      <c r="N13" s="7">
        <v>98</v>
      </c>
      <c r="O13" s="7">
        <v>98</v>
      </c>
      <c r="P13" s="7">
        <v>99</v>
      </c>
      <c r="Q13" s="7">
        <v>99</v>
      </c>
      <c r="R13" s="7">
        <v>99</v>
      </c>
      <c r="S13" s="7">
        <v>99</v>
      </c>
      <c r="T13" s="7">
        <v>99</v>
      </c>
      <c r="U13" s="7">
        <v>99</v>
      </c>
      <c r="V13" s="7">
        <v>99</v>
      </c>
      <c r="W13" s="7">
        <v>99</v>
      </c>
      <c r="X13" s="7">
        <v>98.5</v>
      </c>
      <c r="Y13" s="7">
        <v>99</v>
      </c>
      <c r="Z13" s="7">
        <v>99</v>
      </c>
      <c r="AA13" s="7">
        <v>99</v>
      </c>
      <c r="AB13" s="7">
        <v>99</v>
      </c>
      <c r="AC13" s="7">
        <v>99</v>
      </c>
      <c r="AD13" s="7">
        <v>99</v>
      </c>
      <c r="AE13" s="7">
        <v>99</v>
      </c>
      <c r="AF13" s="7">
        <v>96.8</v>
      </c>
      <c r="AG13" s="7">
        <v>97.8</v>
      </c>
      <c r="AH13" s="7">
        <v>98.6</v>
      </c>
      <c r="AI13" s="7">
        <v>98.2</v>
      </c>
      <c r="AJ13" s="7">
        <v>97.9</v>
      </c>
      <c r="AK13" s="7">
        <v>96.8</v>
      </c>
      <c r="AL13" s="7">
        <v>95.6</v>
      </c>
      <c r="AM13" s="7">
        <v>97.1</v>
      </c>
      <c r="AN13" s="7">
        <v>99</v>
      </c>
      <c r="AO13" s="7">
        <v>99</v>
      </c>
    </row>
    <row r="14" spans="1:41" s="7" customFormat="1" ht="11.25">
      <c r="A14" s="7" t="s">
        <v>302</v>
      </c>
      <c r="B14" s="7">
        <v>96</v>
      </c>
      <c r="C14" s="7">
        <v>176</v>
      </c>
      <c r="D14" s="7">
        <v>368</v>
      </c>
      <c r="E14" s="7">
        <v>64</v>
      </c>
      <c r="F14" s="7">
        <v>256</v>
      </c>
      <c r="G14" s="7">
        <v>224</v>
      </c>
      <c r="H14" s="7">
        <v>288</v>
      </c>
      <c r="I14" s="7">
        <v>672</v>
      </c>
      <c r="J14" s="7">
        <v>368</v>
      </c>
      <c r="K14" s="7">
        <v>208</v>
      </c>
      <c r="L14" s="7">
        <v>736</v>
      </c>
      <c r="M14" s="7">
        <v>1760</v>
      </c>
      <c r="N14" s="7">
        <v>1824</v>
      </c>
      <c r="O14" s="7">
        <v>1344</v>
      </c>
      <c r="P14" s="7">
        <v>160</v>
      </c>
      <c r="Q14" s="7">
        <v>896</v>
      </c>
      <c r="R14" s="7">
        <v>144</v>
      </c>
      <c r="S14" s="7">
        <v>64</v>
      </c>
      <c r="T14" s="7">
        <v>128</v>
      </c>
      <c r="U14" s="7">
        <v>208</v>
      </c>
      <c r="V14" s="7">
        <v>800</v>
      </c>
      <c r="W14" s="7">
        <v>1584</v>
      </c>
      <c r="X14" s="7">
        <v>192</v>
      </c>
      <c r="Y14" s="7">
        <v>224</v>
      </c>
      <c r="Z14" s="7">
        <v>1216</v>
      </c>
      <c r="AA14" s="7">
        <v>16</v>
      </c>
      <c r="AB14" s="7">
        <v>16</v>
      </c>
      <c r="AC14" s="7">
        <v>48</v>
      </c>
      <c r="AD14" s="7">
        <v>496</v>
      </c>
      <c r="AE14" s="7">
        <v>432</v>
      </c>
      <c r="AF14" s="7">
        <v>96</v>
      </c>
      <c r="AG14" s="7">
        <v>1536</v>
      </c>
      <c r="AH14" s="7">
        <v>640</v>
      </c>
      <c r="AI14" s="7">
        <v>256</v>
      </c>
      <c r="AJ14" s="7">
        <v>512</v>
      </c>
      <c r="AK14" s="7">
        <v>3584</v>
      </c>
      <c r="AL14" s="7">
        <v>1024</v>
      </c>
      <c r="AM14" s="7">
        <v>1280</v>
      </c>
      <c r="AN14" s="7">
        <v>128</v>
      </c>
      <c r="AO14" s="7">
        <v>256</v>
      </c>
    </row>
    <row r="15" spans="1:41" s="32" customFormat="1" ht="11.25">
      <c r="A15" s="32" t="s">
        <v>303</v>
      </c>
      <c r="B15" s="32">
        <v>2.1818181818181817</v>
      </c>
      <c r="C15" s="32">
        <v>3.911111111111111</v>
      </c>
      <c r="D15" s="32">
        <v>10.514285714285714</v>
      </c>
      <c r="E15" s="32">
        <v>1.7391304347826089</v>
      </c>
      <c r="F15" s="32">
        <v>7.314285714285714</v>
      </c>
      <c r="G15" s="32">
        <v>6.222222222222222</v>
      </c>
      <c r="H15" s="32">
        <v>8.275862068965518</v>
      </c>
      <c r="I15" s="32">
        <v>20.363636363636363</v>
      </c>
      <c r="J15" s="32">
        <v>11.151515151515152</v>
      </c>
      <c r="K15" s="32">
        <v>6.4</v>
      </c>
      <c r="L15" s="32">
        <v>21.647058823529413</v>
      </c>
      <c r="M15" s="32">
        <v>44.55696202531646</v>
      </c>
      <c r="N15" s="32">
        <v>43.42857142857143</v>
      </c>
      <c r="O15" s="32">
        <v>36.32432432432432</v>
      </c>
      <c r="P15" s="32">
        <v>4.289544235924933</v>
      </c>
      <c r="Q15" s="32">
        <v>27.151515151515152</v>
      </c>
      <c r="R15" s="32">
        <v>4.8</v>
      </c>
      <c r="S15" s="32">
        <v>1.9277108433734937</v>
      </c>
      <c r="T15" s="32">
        <v>2.782608695652174</v>
      </c>
      <c r="U15" s="32">
        <v>7.703703703703703</v>
      </c>
      <c r="V15" s="32">
        <v>22.922636103151863</v>
      </c>
      <c r="W15" s="32">
        <v>45.25714285714286</v>
      </c>
      <c r="X15" s="32">
        <v>6.2745098039215685</v>
      </c>
      <c r="Y15" s="32">
        <v>5.6</v>
      </c>
      <c r="Z15" s="32">
        <v>25.333333333333332</v>
      </c>
      <c r="AA15" s="32">
        <v>0.469208211143695</v>
      </c>
      <c r="AB15" s="32">
        <v>0.4</v>
      </c>
      <c r="AC15" s="32">
        <v>1.3333333333333333</v>
      </c>
      <c r="AD15" s="32">
        <v>14.588235294117647</v>
      </c>
      <c r="AE15" s="32">
        <v>9.191489361702128</v>
      </c>
      <c r="AF15" s="32">
        <v>5.274725274725275</v>
      </c>
      <c r="AG15" s="32">
        <v>62.79</v>
      </c>
      <c r="AH15" s="32">
        <v>32.97</v>
      </c>
      <c r="AI15" s="32">
        <v>11.3</v>
      </c>
      <c r="AJ15" s="32">
        <v>23.71</v>
      </c>
      <c r="AK15" s="32">
        <v>141.6</v>
      </c>
      <c r="AL15" s="32">
        <v>36.53</v>
      </c>
      <c r="AM15" s="32">
        <v>70.87</v>
      </c>
      <c r="AN15" s="32">
        <v>4.55</v>
      </c>
      <c r="AO15" s="32">
        <v>8.76</v>
      </c>
    </row>
    <row r="16" spans="1:32" s="32" customFormat="1" ht="11.25">
      <c r="A16" s="32" t="s">
        <v>304</v>
      </c>
      <c r="B16" s="32">
        <v>2.1818181818181817</v>
      </c>
      <c r="C16" s="32">
        <v>4.693333333333333</v>
      </c>
      <c r="D16" s="32">
        <v>16.822857142857142</v>
      </c>
      <c r="E16" s="32">
        <v>2.7826086956521743</v>
      </c>
      <c r="F16" s="32">
        <v>11.702857142857143</v>
      </c>
      <c r="G16" s="32">
        <v>10.577777777777778</v>
      </c>
      <c r="H16" s="32">
        <v>14.068965517241379</v>
      </c>
      <c r="I16" s="32">
        <v>34.61818181818182</v>
      </c>
      <c r="J16" s="32">
        <v>18.957575757575757</v>
      </c>
      <c r="K16" s="32">
        <v>8.96</v>
      </c>
      <c r="L16" s="32">
        <v>25.976470588235294</v>
      </c>
      <c r="M16" s="32">
        <v>53.46835443037975</v>
      </c>
      <c r="N16" s="32">
        <v>69.4857142857143</v>
      </c>
      <c r="O16" s="32">
        <v>69.01621621621621</v>
      </c>
      <c r="P16" s="32">
        <v>8.150134048257373</v>
      </c>
      <c r="Q16" s="32">
        <v>38.01212121212121</v>
      </c>
      <c r="R16" s="32">
        <v>5.76</v>
      </c>
      <c r="S16" s="32">
        <v>2.3132530120481922</v>
      </c>
      <c r="T16" s="32">
        <v>3.617391304347826</v>
      </c>
      <c r="U16" s="32">
        <v>10.014814814814814</v>
      </c>
      <c r="V16" s="32">
        <v>29.799426934097422</v>
      </c>
      <c r="W16" s="32">
        <v>58.83428571428572</v>
      </c>
      <c r="X16" s="32">
        <v>8.156862745098039</v>
      </c>
      <c r="Y16" s="32">
        <v>7.84</v>
      </c>
      <c r="Z16" s="32">
        <v>35.46666666666666</v>
      </c>
      <c r="AA16" s="32">
        <v>0.6099706744868035</v>
      </c>
      <c r="AB16" s="32">
        <v>1</v>
      </c>
      <c r="AC16" s="32">
        <v>3.333333333333333</v>
      </c>
      <c r="AD16" s="32">
        <v>37.92941176470588</v>
      </c>
      <c r="AE16" s="32">
        <v>12.86808510638298</v>
      </c>
      <c r="AF16" s="32">
        <v>6.857142857142858</v>
      </c>
    </row>
    <row r="17" spans="1:32" s="32" customFormat="1" ht="11.25">
      <c r="A17" s="32" t="s">
        <v>305</v>
      </c>
      <c r="B17" s="32">
        <v>0</v>
      </c>
      <c r="C17" s="32">
        <v>0</v>
      </c>
      <c r="D17" s="32">
        <v>0</v>
      </c>
      <c r="E17" s="32">
        <v>0.34782608695652173</v>
      </c>
      <c r="F17" s="32">
        <v>0.18285714285714286</v>
      </c>
      <c r="G17" s="32">
        <v>0</v>
      </c>
      <c r="H17" s="32">
        <v>0</v>
      </c>
      <c r="I17" s="32">
        <v>0</v>
      </c>
      <c r="J17" s="32">
        <v>0.4121212121212121</v>
      </c>
      <c r="K17" s="32">
        <v>0</v>
      </c>
      <c r="L17" s="32">
        <v>0.2823529411764706</v>
      </c>
      <c r="M17" s="32">
        <v>0</v>
      </c>
      <c r="N17" s="32">
        <v>0.1523809523809524</v>
      </c>
      <c r="O17" s="32">
        <v>0.6162162162162163</v>
      </c>
      <c r="P17" s="32">
        <v>1.1715817694369974</v>
      </c>
      <c r="Q17" s="32">
        <v>0.29696969696969694</v>
      </c>
      <c r="R17" s="32">
        <v>1.44</v>
      </c>
      <c r="S17" s="32">
        <v>8.493975903614457</v>
      </c>
      <c r="T17" s="32">
        <v>2.260869565217391</v>
      </c>
      <c r="U17" s="32">
        <v>2.6</v>
      </c>
      <c r="V17" s="32">
        <v>4.022922636103152</v>
      </c>
      <c r="W17" s="32">
        <v>8.208571428571428</v>
      </c>
      <c r="X17" s="32">
        <v>13.467320261437907</v>
      </c>
      <c r="Y17" s="32">
        <v>13.02</v>
      </c>
      <c r="Z17" s="32">
        <v>7.641666666666666</v>
      </c>
      <c r="AA17" s="32">
        <v>7.281524926686217</v>
      </c>
      <c r="AB17" s="32">
        <v>10.875</v>
      </c>
      <c r="AC17" s="32">
        <v>6.736111111111112</v>
      </c>
      <c r="AD17" s="32">
        <v>15.676470588235295</v>
      </c>
      <c r="AE17" s="32">
        <v>4.378723404255319</v>
      </c>
      <c r="AF17" s="32">
        <v>7.785714285714285</v>
      </c>
    </row>
    <row r="18" spans="1:32" s="7" customFormat="1" ht="11.25">
      <c r="A18" s="7" t="s">
        <v>243</v>
      </c>
      <c r="B18" s="7">
        <v>0</v>
      </c>
      <c r="C18" s="7">
        <v>0</v>
      </c>
      <c r="D18" s="7">
        <v>0</v>
      </c>
      <c r="E18" s="7">
        <v>2</v>
      </c>
      <c r="F18" s="7">
        <v>1</v>
      </c>
      <c r="G18" s="7">
        <v>0</v>
      </c>
      <c r="H18" s="7">
        <v>0</v>
      </c>
      <c r="I18" s="7">
        <v>0</v>
      </c>
      <c r="J18" s="7">
        <v>2</v>
      </c>
      <c r="K18" s="7">
        <v>0</v>
      </c>
      <c r="L18" s="7">
        <v>2</v>
      </c>
      <c r="M18" s="7">
        <v>0</v>
      </c>
      <c r="N18" s="7">
        <v>1</v>
      </c>
      <c r="O18" s="7">
        <v>2</v>
      </c>
      <c r="P18" s="7">
        <v>4</v>
      </c>
      <c r="Q18" s="7">
        <v>2</v>
      </c>
      <c r="R18" s="7">
        <v>7</v>
      </c>
      <c r="S18" s="7">
        <v>9</v>
      </c>
      <c r="T18" s="7">
        <v>7</v>
      </c>
      <c r="U18" s="7">
        <v>7</v>
      </c>
      <c r="V18" s="7">
        <v>9</v>
      </c>
      <c r="W18" s="7">
        <v>12</v>
      </c>
      <c r="X18" s="7">
        <v>13</v>
      </c>
      <c r="Y18" s="7">
        <v>11</v>
      </c>
      <c r="Z18" s="7">
        <v>9</v>
      </c>
      <c r="AA18" s="7">
        <v>11</v>
      </c>
      <c r="AB18" s="7">
        <v>14</v>
      </c>
      <c r="AC18" s="7">
        <v>7</v>
      </c>
      <c r="AD18" s="7">
        <v>11</v>
      </c>
      <c r="AE18" s="7">
        <v>8</v>
      </c>
      <c r="AF18" s="7">
        <v>8</v>
      </c>
    </row>
    <row r="19" spans="1:32" s="32" customFormat="1" ht="11.25">
      <c r="A19" s="32" t="s">
        <v>306</v>
      </c>
      <c r="B19" s="32">
        <v>0.20454545454545456</v>
      </c>
      <c r="C19" s="32">
        <v>0.08</v>
      </c>
      <c r="D19" s="32">
        <v>0.3657142857142857</v>
      </c>
      <c r="E19" s="32">
        <v>0.17391304347826086</v>
      </c>
      <c r="F19" s="32">
        <v>0.2742857142857143</v>
      </c>
      <c r="G19" s="32">
        <v>0.09444444444444444</v>
      </c>
      <c r="H19" s="32">
        <v>0.19540229885057472</v>
      </c>
      <c r="I19" s="32">
        <v>0.4121212121212121</v>
      </c>
      <c r="J19" s="32">
        <v>0.20606060606060606</v>
      </c>
      <c r="K19" s="32">
        <v>0.08615384615384615</v>
      </c>
      <c r="L19" s="32">
        <v>0.24705882352941175</v>
      </c>
      <c r="M19" s="32">
        <v>0.2734177215189873</v>
      </c>
      <c r="N19" s="32">
        <v>0.49523809523809526</v>
      </c>
      <c r="O19" s="32">
        <v>0.8216216216216217</v>
      </c>
      <c r="P19" s="32">
        <v>0.7640750670241288</v>
      </c>
      <c r="Q19" s="32">
        <v>0.2545454545454545</v>
      </c>
      <c r="R19" s="32">
        <v>0.4</v>
      </c>
      <c r="S19" s="32">
        <v>0</v>
      </c>
      <c r="T19" s="32">
        <v>0.02826086956521739</v>
      </c>
      <c r="U19" s="32">
        <v>0.6259259259259259</v>
      </c>
      <c r="V19" s="32">
        <v>0.18624641833810893</v>
      </c>
      <c r="W19" s="32">
        <v>0.4085714285714286</v>
      </c>
      <c r="X19" s="32">
        <v>0.7222222222222223</v>
      </c>
      <c r="Y19" s="32">
        <v>0.28</v>
      </c>
      <c r="Z19" s="32">
        <v>0.20416666666666666</v>
      </c>
      <c r="AA19" s="32">
        <v>0.38123167155425214</v>
      </c>
      <c r="AB19" s="32">
        <v>0.375</v>
      </c>
      <c r="AC19" s="32">
        <v>0</v>
      </c>
      <c r="AD19" s="32">
        <v>0.07647058823529412</v>
      </c>
      <c r="AE19" s="32">
        <v>0.23829787234042552</v>
      </c>
      <c r="AF19" s="32">
        <v>0.14285714285714285</v>
      </c>
    </row>
    <row r="20" spans="1:32" s="7" customFormat="1" ht="11.25">
      <c r="A20" s="7" t="s">
        <v>245</v>
      </c>
      <c r="B20" s="7">
        <v>4</v>
      </c>
      <c r="C20" s="7">
        <v>2</v>
      </c>
      <c r="D20" s="7">
        <v>3</v>
      </c>
      <c r="E20" s="7">
        <v>1</v>
      </c>
      <c r="F20" s="7">
        <v>3</v>
      </c>
      <c r="G20" s="7">
        <v>1</v>
      </c>
      <c r="H20" s="7">
        <v>3</v>
      </c>
      <c r="I20" s="7">
        <v>3</v>
      </c>
      <c r="J20" s="7">
        <v>1</v>
      </c>
      <c r="K20" s="7">
        <v>1</v>
      </c>
      <c r="L20" s="7">
        <v>4</v>
      </c>
      <c r="M20" s="7">
        <v>5</v>
      </c>
      <c r="N20" s="7">
        <v>4</v>
      </c>
      <c r="O20" s="7">
        <v>3</v>
      </c>
      <c r="P20" s="7">
        <v>2</v>
      </c>
      <c r="Q20" s="7">
        <v>4</v>
      </c>
      <c r="R20" s="7">
        <v>5</v>
      </c>
      <c r="S20" s="7">
        <v>0</v>
      </c>
      <c r="T20" s="7">
        <v>1</v>
      </c>
      <c r="U20" s="7">
        <v>4</v>
      </c>
      <c r="V20" s="7">
        <v>2</v>
      </c>
      <c r="W20" s="7">
        <v>4</v>
      </c>
      <c r="X20" s="7">
        <v>3</v>
      </c>
      <c r="Y20" s="7">
        <v>2</v>
      </c>
      <c r="Z20" s="7">
        <v>3</v>
      </c>
      <c r="AA20" s="7">
        <v>5</v>
      </c>
      <c r="AB20" s="7">
        <v>2</v>
      </c>
      <c r="AC20" s="7">
        <v>0</v>
      </c>
      <c r="AD20" s="7">
        <v>1</v>
      </c>
      <c r="AE20" s="7">
        <v>3</v>
      </c>
      <c r="AF20" s="7">
        <v>0</v>
      </c>
    </row>
    <row r="21" spans="1:32" s="32" customFormat="1" ht="11.25">
      <c r="A21" s="32" t="s">
        <v>246</v>
      </c>
      <c r="B21" s="32">
        <v>0.8181818181818182</v>
      </c>
      <c r="C21" s="32">
        <v>1.5466666666666666</v>
      </c>
      <c r="D21" s="32">
        <v>18.05714285714286</v>
      </c>
      <c r="E21" s="32">
        <v>3.9565217391304355</v>
      </c>
      <c r="F21" s="32">
        <v>16.594285714285714</v>
      </c>
      <c r="G21" s="32">
        <v>0.9444444444444444</v>
      </c>
      <c r="H21" s="32">
        <v>4.005747126436782</v>
      </c>
      <c r="I21" s="32">
        <v>8.5</v>
      </c>
      <c r="J21" s="32">
        <v>17.824242424242424</v>
      </c>
      <c r="K21" s="32">
        <v>8.356923076923076</v>
      </c>
      <c r="L21" s="32">
        <v>5.576470588235295</v>
      </c>
      <c r="M21" s="32">
        <v>8.11139240506329</v>
      </c>
      <c r="N21" s="32">
        <v>8.495238095238095</v>
      </c>
      <c r="O21" s="32">
        <v>15.148648648648646</v>
      </c>
      <c r="P21" s="32">
        <v>11.257372654155498</v>
      </c>
      <c r="Q21" s="32">
        <v>5.303030303030303</v>
      </c>
      <c r="R21" s="32">
        <v>8.64</v>
      </c>
      <c r="S21" s="32">
        <v>6.831325301204819</v>
      </c>
      <c r="T21" s="32">
        <v>8.78913043478261</v>
      </c>
      <c r="U21" s="32">
        <v>6.2592592592592595</v>
      </c>
      <c r="V21" s="32">
        <v>7.673352435530087</v>
      </c>
      <c r="W21" s="32">
        <v>10.92</v>
      </c>
      <c r="X21" s="32">
        <v>19.924836601307188</v>
      </c>
      <c r="Y21" s="32">
        <v>18.375</v>
      </c>
      <c r="Z21" s="32">
        <v>19.3375</v>
      </c>
      <c r="AA21" s="32">
        <v>9.073313782991203</v>
      </c>
      <c r="AB21" s="32">
        <v>17.25</v>
      </c>
      <c r="AC21" s="32">
        <v>15</v>
      </c>
      <c r="AD21" s="32">
        <v>32.11764705882353</v>
      </c>
      <c r="AE21" s="32">
        <v>2.978723404255319</v>
      </c>
      <c r="AF21" s="32">
        <v>3.857142857142857</v>
      </c>
    </row>
    <row r="22" spans="1:32" s="32" customFormat="1" ht="11.25">
      <c r="A22" s="32" t="s">
        <v>307</v>
      </c>
      <c r="B22" s="32">
        <v>9.25</v>
      </c>
      <c r="C22" s="32">
        <v>13.28888888888889</v>
      </c>
      <c r="D22" s="32">
        <v>12.057142857142857</v>
      </c>
      <c r="E22" s="32">
        <v>4.755434782608696</v>
      </c>
      <c r="F22" s="32">
        <v>0.42857142857142855</v>
      </c>
      <c r="G22" s="32">
        <v>4</v>
      </c>
      <c r="H22" s="32">
        <v>1.0344827586206897</v>
      </c>
      <c r="I22" s="32">
        <v>3.9696969696969697</v>
      </c>
      <c r="J22" s="32">
        <v>5.757575757575758</v>
      </c>
      <c r="K22" s="32">
        <v>1.7538461538461538</v>
      </c>
      <c r="L22" s="32">
        <v>3.3823529411764706</v>
      </c>
      <c r="M22" s="32">
        <v>8.278481012658228</v>
      </c>
      <c r="N22" s="32">
        <v>11.904761904761905</v>
      </c>
      <c r="O22" s="32">
        <v>7.351351351351352</v>
      </c>
      <c r="P22" s="32">
        <v>11.367292225201073</v>
      </c>
      <c r="Q22" s="32">
        <v>13.969696969696969</v>
      </c>
      <c r="R22" s="32">
        <v>6.033333333333333</v>
      </c>
      <c r="S22" s="32">
        <v>9.397590361445783</v>
      </c>
      <c r="T22" s="32">
        <v>8.58695652173913</v>
      </c>
      <c r="U22" s="32">
        <v>9.037037037037036</v>
      </c>
      <c r="V22" s="32">
        <v>6.2464183381088825</v>
      </c>
      <c r="W22" s="32">
        <v>7.628571428571429</v>
      </c>
      <c r="X22" s="32">
        <v>24.052287581699346</v>
      </c>
      <c r="Y22" s="32">
        <v>1.75</v>
      </c>
      <c r="Z22" s="32">
        <v>6.625</v>
      </c>
      <c r="AA22" s="32">
        <v>4.252199413489736</v>
      </c>
      <c r="AB22" s="32">
        <v>6.3</v>
      </c>
      <c r="AC22" s="32">
        <v>4.138888888888889</v>
      </c>
      <c r="AD22" s="32">
        <v>8.529411764705882</v>
      </c>
      <c r="AE22" s="32">
        <v>6.808510638297872</v>
      </c>
      <c r="AF22" s="32">
        <v>5.824175824175825</v>
      </c>
    </row>
    <row r="23" spans="1:32" s="32" customFormat="1" ht="11.25">
      <c r="A23" s="32" t="s">
        <v>308</v>
      </c>
      <c r="B23" s="32">
        <v>2.3863636363636362</v>
      </c>
      <c r="C23" s="32">
        <v>2.888888888888889</v>
      </c>
      <c r="D23" s="32">
        <v>0</v>
      </c>
      <c r="E23" s="32">
        <v>0.3532608695652174</v>
      </c>
      <c r="F23" s="32">
        <v>0.6</v>
      </c>
      <c r="G23" s="32">
        <v>0.8055555555555556</v>
      </c>
      <c r="H23" s="32">
        <v>0.9770114942528736</v>
      </c>
      <c r="I23" s="32">
        <v>0.12121212121212122</v>
      </c>
      <c r="J23" s="32">
        <v>2.3333333333333335</v>
      </c>
      <c r="K23" s="32">
        <v>1.6</v>
      </c>
      <c r="L23" s="32">
        <v>2.323529411764706</v>
      </c>
      <c r="M23" s="32">
        <v>1.7974683544303798</v>
      </c>
      <c r="N23" s="32">
        <v>0.19047619047619047</v>
      </c>
      <c r="O23" s="32">
        <v>2.3513513513513513</v>
      </c>
      <c r="P23" s="32">
        <v>2.707774798927614</v>
      </c>
      <c r="Q23" s="32">
        <v>1.0909090909090908</v>
      </c>
      <c r="R23" s="32">
        <v>4.2</v>
      </c>
      <c r="S23" s="32">
        <v>4.66867469879518</v>
      </c>
      <c r="T23" s="32">
        <v>1.2826086956521738</v>
      </c>
      <c r="U23" s="32">
        <v>2.2222222222222223</v>
      </c>
      <c r="V23" s="32">
        <v>1.1461318051575933</v>
      </c>
      <c r="W23" s="32">
        <v>0.4857142857142857</v>
      </c>
      <c r="X23" s="32">
        <v>2.9738562091503264</v>
      </c>
      <c r="Y23" s="32">
        <v>0.65</v>
      </c>
      <c r="Z23" s="32">
        <v>1.375</v>
      </c>
      <c r="AA23" s="32">
        <v>4.39882697947214</v>
      </c>
      <c r="AB23" s="32">
        <v>0.625</v>
      </c>
      <c r="AC23" s="32">
        <v>0.6388888888888888</v>
      </c>
      <c r="AD23" s="32">
        <v>1.7058823529411764</v>
      </c>
      <c r="AE23" s="32">
        <v>1.0212765957446808</v>
      </c>
      <c r="AF23" s="32">
        <v>1.8681318681318682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oem</dc:creator>
  <cp:keywords/>
  <dc:description/>
  <cp:lastModifiedBy>P. David Polly</cp:lastModifiedBy>
  <dcterms:created xsi:type="dcterms:W3CDTF">2007-08-06T21:55:21Z</dcterms:created>
  <dcterms:modified xsi:type="dcterms:W3CDTF">2007-09-15T16:48:38Z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